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-12" windowWidth="9576" windowHeight="11016" tabRatio="723" firstSheet="12" activeTab="14"/>
  </bookViews>
  <sheets>
    <sheet name="Aurkibidea" sheetId="42" r:id="rId1"/>
    <sheet name="gastuak EJ" sheetId="2" r:id="rId2"/>
    <sheet name="sarrerak EJ" sheetId="1" r:id="rId3"/>
    <sheet name="Aurrekontuko muntak EJ" sheetId="40" r:id="rId4"/>
    <sheet name="gastu-eboluzioa EJ " sheetId="23" r:id="rId5"/>
    <sheet name="sarrera-ebuluzioa EJ" sheetId="24" r:id="rId6"/>
    <sheet name="gastuak FFAA" sheetId="14" r:id="rId7"/>
    <sheet name="sarrerak FFAA" sheetId="16" r:id="rId8"/>
    <sheet name="Aurrekontuko muntak FFAA" sheetId="41" r:id="rId9"/>
    <sheet name="gastu-eboluzioa FFAA" sheetId="29" r:id="rId10"/>
    <sheet name="sarrera eboluzioa FFAA" sheetId="30" r:id="rId11"/>
    <sheet name=" kap 1 eta 2 banakapena" sheetId="37" r:id="rId12"/>
    <sheet name="labupen bateratua EJ-FFAA" sheetId="39" r:id="rId13"/>
    <sheet name="gastu-ebol EJ-FFAA" sheetId="35" r:id="rId14"/>
    <sheet name="sarrera-ebol EJ-FFAA" sheetId="36" r:id="rId15"/>
    <sheet name="Aurrekontuko muntak EJ-FFAA" sheetId="38" r:id="rId16"/>
  </sheets>
  <definedNames>
    <definedName name="_xlnm.Print_Area" localSheetId="11">' kap 1 eta 2 banakapena'!$B$1:$K$56</definedName>
    <definedName name="_xlnm.Print_Area" localSheetId="0">Aurkibidea!$A$6:$C$33</definedName>
    <definedName name="_xlnm.Print_Area" localSheetId="3">'Aurrekontuko muntak EJ'!$B$1:$I$28</definedName>
    <definedName name="_xlnm.Print_Area" localSheetId="15">'Aurrekontuko muntak EJ-FFAA'!$B$1:$I$27</definedName>
    <definedName name="_xlnm.Print_Area" localSheetId="8">'Aurrekontuko muntak FFAA'!$B$1:$I$27</definedName>
    <definedName name="_xlnm.Print_Area" localSheetId="1">'gastuak EJ'!$B$1:$U$24</definedName>
    <definedName name="_xlnm.Print_Area" localSheetId="6">'gastuak FFAA'!$B$1:$U$24</definedName>
    <definedName name="_xlnm.Print_Area" localSheetId="13">'gastu-ebol EJ-FFAA'!$B$1:$N$64</definedName>
    <definedName name="_xlnm.Print_Area" localSheetId="4">'gastu-eboluzioa EJ '!$B$1:$N$63</definedName>
    <definedName name="_xlnm.Print_Area" localSheetId="9">'gastu-eboluzioa FFAA'!$B$1:$N$63</definedName>
    <definedName name="_xlnm.Print_Area" localSheetId="12">'labupen bateratua EJ-FFAA'!$B$1:$J$22</definedName>
    <definedName name="_xlnm.Print_Area" localSheetId="10">'sarrera eboluzioa FFAA'!$B$1:$O$63</definedName>
    <definedName name="_xlnm.Print_Area" localSheetId="14">'sarrera-ebol EJ-FFAA'!$B$1:$O$63</definedName>
    <definedName name="_xlnm.Print_Area" localSheetId="5">'sarrera-ebuluzioa EJ'!$B$1:$O$63</definedName>
    <definedName name="_xlnm.Print_Area" localSheetId="2">'sarrerak EJ'!$B$1:$U$27</definedName>
    <definedName name="_xlnm.Print_Area" localSheetId="7">'sarrerak FFAA'!$B$1:$U$34</definedName>
  </definedNames>
  <calcPr calcId="145621"/>
</workbook>
</file>

<file path=xl/calcChain.xml><?xml version="1.0" encoding="utf-8"?>
<calcChain xmlns="http://schemas.openxmlformats.org/spreadsheetml/2006/main">
  <c r="AC11" i="2" l="1"/>
  <c r="AA11" i="2"/>
  <c r="H47" i="36"/>
  <c r="K47" i="36"/>
  <c r="N47" i="36"/>
  <c r="O47" i="36"/>
  <c r="M47" i="35"/>
  <c r="J47" i="35"/>
  <c r="G47" i="35"/>
  <c r="N47" i="35"/>
  <c r="G39" i="37"/>
  <c r="C39" i="37"/>
  <c r="G47" i="29"/>
  <c r="J47" i="29"/>
  <c r="N47" i="29" s="1"/>
  <c r="M47" i="29"/>
  <c r="I1" i="38"/>
  <c r="O1" i="36"/>
  <c r="N1" i="35"/>
  <c r="J1" i="39"/>
  <c r="K1" i="37"/>
  <c r="O1" i="30"/>
  <c r="N1" i="29"/>
  <c r="I1" i="41"/>
  <c r="U1" i="16"/>
  <c r="U1" i="14"/>
  <c r="O1" i="24"/>
  <c r="N1" i="23"/>
  <c r="I1" i="40"/>
  <c r="U1" i="1"/>
  <c r="U1" i="2"/>
  <c r="I37" i="16"/>
  <c r="F44" i="16"/>
  <c r="U45" i="16"/>
  <c r="T45" i="16"/>
  <c r="S45" i="16"/>
  <c r="Q45" i="16"/>
  <c r="P45" i="16"/>
  <c r="O45" i="16"/>
  <c r="N45" i="16"/>
  <c r="U44" i="16"/>
  <c r="T44" i="16"/>
  <c r="S44" i="16"/>
  <c r="Q44" i="16"/>
  <c r="P44" i="16"/>
  <c r="O44" i="16"/>
  <c r="N44" i="16"/>
</calcChain>
</file>

<file path=xl/sharedStrings.xml><?xml version="1.0" encoding="utf-8"?>
<sst xmlns="http://schemas.openxmlformats.org/spreadsheetml/2006/main" count="851" uniqueCount="195">
  <si>
    <t xml:space="preserve">   A  </t>
  </si>
  <si>
    <t>B</t>
  </si>
  <si>
    <t>C</t>
  </si>
  <si>
    <t>D</t>
  </si>
  <si>
    <t>E</t>
  </si>
  <si>
    <t>F</t>
  </si>
  <si>
    <t>B/A</t>
  </si>
  <si>
    <t>C/A</t>
  </si>
  <si>
    <t>E/D</t>
  </si>
  <si>
    <t>F/D</t>
  </si>
  <si>
    <t xml:space="preserve">A/D </t>
  </si>
  <si>
    <t>B/E</t>
  </si>
  <si>
    <t xml:space="preserve">C/F </t>
  </si>
  <si>
    <t>(*)  Refleja el exceso del presupuesto actualizado de gastos sobre el inicial de ingresos como consecuencia de las  modificaciones  de créditos del presupuesto de gastos de la D. F. de Bizkaia.</t>
  </si>
  <si>
    <t>Aurrekontu gauzatzearen estatistika</t>
  </si>
  <si>
    <t>Eusko Jaurlaritza</t>
  </si>
  <si>
    <t>Foru Aldundietako bateratua</t>
  </si>
  <si>
    <t>Eusko Jaurlaritza eta Foru Aldundietako bateratua</t>
  </si>
  <si>
    <t>► Kapituluen araberako gastu aurrekontuaren gauzatzea</t>
  </si>
  <si>
    <t>► Kapituluen araberako sarrera aurrekontuaren gauzatzea</t>
  </si>
  <si>
    <t>► Aurrekontuko muntak</t>
  </si>
  <si>
    <t>► Kapituluen araberako gastu aurrekontuaren gauzatzearen eboluzioa</t>
  </si>
  <si>
    <t>►Kapituluen araberako sarrera aurrekontuaren gauzatzearen eboluzioa</t>
  </si>
  <si>
    <t>► Kapituluen araberako sarrera aurrekontuaren gauzatzearen eboluzioa</t>
  </si>
  <si>
    <t>► Kapituluen araberako sarrera aurrekontuaren gauzatzearen eboluzioa (kap.1 eta 2ko banakapena)</t>
  </si>
  <si>
    <t>► Aitortutako obligazio eta eskubideen laburpena</t>
  </si>
  <si>
    <t xml:space="preserve">Foru Aldundietako bateratua </t>
  </si>
  <si>
    <t>◄ itzuli</t>
  </si>
  <si>
    <t>Kapituluen araberako gastu aurrekontuaren gauzatzearen egoera</t>
  </si>
  <si>
    <t>Mila euro</t>
  </si>
  <si>
    <t>Gastu Kapituluak</t>
  </si>
  <si>
    <t>Gauzatze ehunekoa</t>
  </si>
  <si>
    <t>Aurrekontu eguneratuak</t>
  </si>
  <si>
    <t>Aitortutako obligazioak</t>
  </si>
  <si>
    <t>Ordainketak</t>
  </si>
  <si>
    <t>Langile-gastuak</t>
  </si>
  <si>
    <t>Funtzionamendu-gastuak</t>
  </si>
  <si>
    <t>Finantza-gastuak</t>
  </si>
  <si>
    <t>Gastu arruntetarako transf.</t>
  </si>
  <si>
    <t>Inbertsio errealak</t>
  </si>
  <si>
    <t>Kapital eragiketetako transf.</t>
  </si>
  <si>
    <t>Finanza-aktiboen aldaketa</t>
  </si>
  <si>
    <t>Finanza-pasiboen aldaketa</t>
  </si>
  <si>
    <t>Guztira</t>
  </si>
  <si>
    <t>Eragiketa arruntak</t>
  </si>
  <si>
    <t>Kapital eragiketak</t>
  </si>
  <si>
    <t>Finantza eragiketak</t>
  </si>
  <si>
    <t>Kapituluen araberako sarrera aurrekontuaren gauzatzearen egoera</t>
  </si>
  <si>
    <t>Sarrera kapituluak</t>
  </si>
  <si>
    <t>Zuzeneko zergak</t>
  </si>
  <si>
    <t>Zeharkako zergak</t>
  </si>
  <si>
    <t>Tasak eta beste sarrera batzuk</t>
  </si>
  <si>
    <t>Transferentzia arruntak</t>
  </si>
  <si>
    <t>Ondare-sarrerak</t>
  </si>
  <si>
    <t>Inbertsio errealen besterentzeak</t>
  </si>
  <si>
    <t>Kapital eragiketetarako transf.</t>
  </si>
  <si>
    <t>Finantza-aktiboen aldaketa</t>
  </si>
  <si>
    <t>Finantza-pasiboen aldaketa</t>
  </si>
  <si>
    <t>Aurrekontuko muntak</t>
  </si>
  <si>
    <t>1.- Sarrera arruntak</t>
  </si>
  <si>
    <t>2.- Gastu arruntak</t>
  </si>
  <si>
    <t>2.1.- Langile-gastuak</t>
  </si>
  <si>
    <t>2.2.- Funtzionamendu-gastuak</t>
  </si>
  <si>
    <t>2.3.- Finantza-gastuak</t>
  </si>
  <si>
    <t>2.4.- Gastu arruntetarako transf.</t>
  </si>
  <si>
    <t>3.- Aurrezte gordina (1-2)</t>
  </si>
  <si>
    <t>4.- Kapital-sarrerak</t>
  </si>
  <si>
    <t>5.- Kapital-gastuak</t>
  </si>
  <si>
    <t>5.1.- Inbertsio errealak</t>
  </si>
  <si>
    <t>5.2.- Kapital eragiketetako transf.</t>
  </si>
  <si>
    <t>7.- Finanza-aktiboen aldaketa garbia</t>
  </si>
  <si>
    <t>7.1.- Finanza-aktiboen aldaketa. Sarrerak</t>
  </si>
  <si>
    <t>7.2.- Finanza-aktiboen aldaketa. Gastuak</t>
  </si>
  <si>
    <t>8.- Finanza-pasiboen aldaketa garbia</t>
  </si>
  <si>
    <t>8.1.-  Finanza-pasiboen aldaketa. Sarrerak</t>
  </si>
  <si>
    <t>8.2.- Finanza-pasiboen aldaketa. Gastuak</t>
  </si>
  <si>
    <t>9.- Aurrekontu-Superabit / Defizita (6+7+8)</t>
  </si>
  <si>
    <t>9.1.- Ordaintzeko dauden obligazioak</t>
  </si>
  <si>
    <t>9.2.- Kobratzeko dauden eskubideak</t>
  </si>
  <si>
    <t>10.- Aurrekontu-Superabit / Defizita kutxako terminotan</t>
  </si>
  <si>
    <t>Gastu Aurrekontuaren gauzatzearen eboluzioa</t>
  </si>
  <si>
    <t>(Aitortutako Obligazioak)</t>
  </si>
  <si>
    <t>Aldia</t>
  </si>
  <si>
    <t>Kap. 1
Langile-
gastuak</t>
  </si>
  <si>
    <t>Kap.2
Funtzionam.-gastuak</t>
  </si>
  <si>
    <t>Kap. 3
Finantza-gastuak</t>
  </si>
  <si>
    <t>kap. 4
Gastu arrunterako transferentziak</t>
  </si>
  <si>
    <t>Operazio arruntak guztira</t>
  </si>
  <si>
    <t>Kap. 6
Inbertsio errealak</t>
  </si>
  <si>
    <t>Kap. 7
Kapital eragiketetarako transferentziak</t>
  </si>
  <si>
    <t>Kapital operazioak guztira</t>
  </si>
  <si>
    <t>Kap. 8
Finantza-aktiboen aldaketa</t>
  </si>
  <si>
    <t>Kap. 9
Finantza-pasiboen aldaketa</t>
  </si>
  <si>
    <t>Finantza-operazioak guztira</t>
  </si>
  <si>
    <t>Zenbatekoa Guztira</t>
  </si>
  <si>
    <t>2009.03.31</t>
  </si>
  <si>
    <t>2009.06.30</t>
  </si>
  <si>
    <t>2009.09.30</t>
  </si>
  <si>
    <t>2009.12.31</t>
  </si>
  <si>
    <t>2003.03.31</t>
  </si>
  <si>
    <t>2003.06.30</t>
  </si>
  <si>
    <t>2003.09.30</t>
  </si>
  <si>
    <t>2003.12.31</t>
  </si>
  <si>
    <t>2004.03.31</t>
  </si>
  <si>
    <t>2004.06.30</t>
  </si>
  <si>
    <t>2004.09.30</t>
  </si>
  <si>
    <t>2004.12.31</t>
  </si>
  <si>
    <t>2005.03.31</t>
  </si>
  <si>
    <t>2005.06.30</t>
  </si>
  <si>
    <t>2005.09.30</t>
  </si>
  <si>
    <t>2005.12.31</t>
  </si>
  <si>
    <t>2006.03.31</t>
  </si>
  <si>
    <t>2006.06.30</t>
  </si>
  <si>
    <t>2006.09.30</t>
  </si>
  <si>
    <t>2006.12.31</t>
  </si>
  <si>
    <t>2007.03.31</t>
  </si>
  <si>
    <t>2007.06.30</t>
  </si>
  <si>
    <t>2007.09.30</t>
  </si>
  <si>
    <t>2008.03.31</t>
  </si>
  <si>
    <t>2008.06.30</t>
  </si>
  <si>
    <t>2008.09.30</t>
  </si>
  <si>
    <t>2008.12.31</t>
  </si>
  <si>
    <t>2010.03.31</t>
  </si>
  <si>
    <t>2010.06.30</t>
  </si>
  <si>
    <t>2010.09.30</t>
  </si>
  <si>
    <t>Sarrera Aurrekontuaren gauzatzearen eboluzioa</t>
  </si>
  <si>
    <t>(Aitortutako Eskubideak)</t>
  </si>
  <si>
    <t>mila euro</t>
  </si>
  <si>
    <t>Kap. 1
Zuzeneko
zergak</t>
  </si>
  <si>
    <t>Cap.2
Zeharkako
zergak</t>
  </si>
  <si>
    <t>Kap. 3
Tasak eta beste sarrera batzuk</t>
  </si>
  <si>
    <t>Kap. 4
Transfer.
Arruntak</t>
  </si>
  <si>
    <t>Kap. 5
Ondare 
sarrerak</t>
  </si>
  <si>
    <t>Kap. 6
Inbertsio errealen besterantzeak</t>
  </si>
  <si>
    <t>Kap. 7 
Kapital transfer.</t>
  </si>
  <si>
    <t>Zenbatekoa guztira</t>
  </si>
  <si>
    <t>1.1 - P.F.E.Z.</t>
  </si>
  <si>
    <t>1.2 - Sozietateak</t>
  </si>
  <si>
    <t>1.3 - Zuzeneko beste zerga batzuk</t>
  </si>
  <si>
    <t>2.1 - I. Ondare eskualdaketak etaEJDak.</t>
  </si>
  <si>
    <t>2.2 - B.E.Z.a</t>
  </si>
  <si>
    <t>2.3 - Zerga bereziak</t>
  </si>
  <si>
    <t>2.4 - Gainerako zeharkako zergak</t>
  </si>
  <si>
    <t>Aurrekontu doikuntza (*)</t>
  </si>
  <si>
    <t>2010.12.31</t>
  </si>
  <si>
    <t>Sarrera Aurrekontuaren gauzatzearen eboluzioa (kap. 1 eta 2ko banakapena)</t>
  </si>
  <si>
    <t>2007.12.31</t>
  </si>
  <si>
    <t>Eusko Jaurlaritza eta Foru Aldundietako laburpen bateratua</t>
  </si>
  <si>
    <t>GASTUAK (Aitortutako Obligazioak)</t>
  </si>
  <si>
    <t>SARRERAK (Aitortutako Eskubideak)</t>
  </si>
  <si>
    <t>Gastuak guztira</t>
  </si>
  <si>
    <t>Sarrerak guztira</t>
  </si>
  <si>
    <t>Cap. 1
Zuzeneko
zergak</t>
  </si>
  <si>
    <t>Cap. 3
Tasak eta beste sarrera batzuk</t>
  </si>
  <si>
    <t>Cap. 4
Transfer.
Arruntak</t>
  </si>
  <si>
    <t>Cap. 5
Ondare 
sarrerak</t>
  </si>
  <si>
    <t>Cap. 6
Inbertsio errealen besterantzeak</t>
  </si>
  <si>
    <t>Cap. 7 
Kapital transfer.</t>
  </si>
  <si>
    <t>Cap. 8
Finantza-aktiboen aldaketa</t>
  </si>
  <si>
    <t>Cap. 9
Finantza-pasiboen aldaketa</t>
  </si>
  <si>
    <t xml:space="preserve"> </t>
  </si>
  <si>
    <t>2011.03.31</t>
  </si>
  <si>
    <t>2011.06.30</t>
  </si>
  <si>
    <t>2011.09.30</t>
  </si>
  <si>
    <t xml:space="preserve">Transferentzia arruntak </t>
  </si>
  <si>
    <t>2011.12.31</t>
  </si>
  <si>
    <t>2012.03.31</t>
  </si>
  <si>
    <t>2012.06.30</t>
  </si>
  <si>
    <t>2012.09.30</t>
  </si>
  <si>
    <t>2012.12.31</t>
  </si>
  <si>
    <t>6.- Aurrekontu-Saldo Ez-Finantzarioa (3+4-5)</t>
  </si>
  <si>
    <t>2013.03.31</t>
  </si>
  <si>
    <t>2013.06.30</t>
  </si>
  <si>
    <t>1995.12.31</t>
  </si>
  <si>
    <t>1996.12.31</t>
  </si>
  <si>
    <t>1997.12.31</t>
  </si>
  <si>
    <t>1998.12.31</t>
  </si>
  <si>
    <t>1999.12.31</t>
  </si>
  <si>
    <t>2000.12.31</t>
  </si>
  <si>
    <t>2001.12.31</t>
  </si>
  <si>
    <t>2002.12.31</t>
  </si>
  <si>
    <t>2013.30.09</t>
  </si>
  <si>
    <t>.</t>
  </si>
  <si>
    <t>2013.09.30</t>
  </si>
  <si>
    <t xml:space="preserve"> -</t>
  </si>
  <si>
    <t>2013.12.31</t>
  </si>
  <si>
    <t>14/13 Aldaketa tasa</t>
  </si>
  <si>
    <t>14/13
% Ald.</t>
  </si>
  <si>
    <t>2014.03.31</t>
  </si>
  <si>
    <t>Aitortutako eskubideak</t>
  </si>
  <si>
    <t>Sartutako eskubideak</t>
  </si>
  <si>
    <t>2014.06.30</t>
  </si>
  <si>
    <t>2014.09.30</t>
  </si>
  <si>
    <t>2014ko 4. hiruhilabetea</t>
  </si>
  <si>
    <t>2014.12.31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</si>
</sst>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_-* #,##0.00\ _P_t_s_-;\-* #,##0.00\ _P_t_s_-;_-* &quot;-&quot;??\ _P_t_s_-;_-@_-"/>
    <numFmt numFmtId="165" formatCode="#,##0.0"/>
    <numFmt numFmtId="166" formatCode="#,##0.000000"/>
    <numFmt numFmtId="167" formatCode="0.0"/>
    <numFmt numFmtId="168" formatCode="#,##0&quot;   &quot;"/>
    <numFmt numFmtId="169" formatCode="#,##0.0&quot;   &quot;"/>
    <numFmt numFmtId="170" formatCode="#,##0&quot;     &quot;"/>
    <numFmt numFmtId="171" formatCode="#,##0&quot;    &quot;"/>
    <numFmt numFmtId="172" formatCode="#,##0&quot;         &quot;"/>
    <numFmt numFmtId="173" formatCode="#,##0.0&quot;     &quot;"/>
    <numFmt numFmtId="174" formatCode="0.000"/>
    <numFmt numFmtId="175" formatCode="_-* #,##0.0000000\ _P_t_s_-;\-* #,##0.0000000\ _P_t_s_-;_-* &quot;-&quot;??\ _P_t_s_-;_-@_-"/>
  </numFmts>
  <fonts count="44" x14ac:knownFonts="1">
    <font>
      <sz val="10"/>
      <name val="Arial"/>
    </font>
    <font>
      <sz val="10"/>
      <name val="Arial"/>
    </font>
    <font>
      <sz val="10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10"/>
      <name val="Times New Roman"/>
      <family val="1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color indexed="12"/>
      <name val="Arial"/>
    </font>
    <font>
      <sz val="10"/>
      <name val="Times New Roman"/>
    </font>
    <font>
      <sz val="12"/>
      <name val="Arial"/>
      <family val="2"/>
    </font>
    <font>
      <sz val="10"/>
      <name val="MS Sans Serif"/>
      <family val="2"/>
    </font>
    <font>
      <sz val="10"/>
      <color indexed="12"/>
      <name val="Arial"/>
      <family val="2"/>
    </font>
    <font>
      <b/>
      <sz val="12"/>
      <name val="MS Sans Serif"/>
      <family val="2"/>
    </font>
    <font>
      <sz val="12"/>
      <name val="MS Sans Serif"/>
      <family val="2"/>
    </font>
    <font>
      <sz val="8"/>
      <name val="Arial"/>
    </font>
    <font>
      <b/>
      <sz val="18"/>
      <name val="Arial"/>
      <family val="2"/>
    </font>
    <font>
      <sz val="16"/>
      <color indexed="9"/>
      <name val="Times New Roman"/>
      <family val="1"/>
    </font>
    <font>
      <sz val="18"/>
      <color indexed="9"/>
      <name val="Times New Roman"/>
      <family val="1"/>
    </font>
    <font>
      <sz val="7"/>
      <name val="Arial"/>
      <family val="2"/>
    </font>
    <font>
      <b/>
      <sz val="10"/>
      <color indexed="18"/>
      <name val="Arial"/>
      <family val="2"/>
    </font>
    <font>
      <b/>
      <sz val="8"/>
      <name val="MS Sans Serif"/>
      <family val="2"/>
    </font>
    <font>
      <sz val="8"/>
      <name val="MS Sans Serif"/>
      <family val="2"/>
    </font>
    <font>
      <sz val="8"/>
      <color indexed="10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sz val="7"/>
      <color indexed="9"/>
      <name val="Arial"/>
      <family val="2"/>
    </font>
    <font>
      <b/>
      <sz val="7"/>
      <color indexed="9"/>
      <name val="Arial"/>
      <family val="2"/>
    </font>
    <font>
      <sz val="10"/>
      <color indexed="10"/>
      <name val="Arial"/>
      <family val="2"/>
    </font>
    <font>
      <sz val="10"/>
      <name val="Bookman Old Style"/>
    </font>
    <font>
      <sz val="8"/>
      <name val="Bookman Old Style"/>
    </font>
    <font>
      <b/>
      <sz val="8"/>
      <color indexed="18"/>
      <name val="Arial"/>
      <family val="2"/>
    </font>
    <font>
      <b/>
      <sz val="9"/>
      <color indexed="9"/>
      <name val="Arial"/>
      <family val="2"/>
    </font>
    <font>
      <b/>
      <sz val="14.9"/>
      <color indexed="16"/>
      <name val="Arial"/>
    </font>
    <font>
      <sz val="10"/>
      <name val="Arial"/>
    </font>
    <font>
      <b/>
      <sz val="12"/>
      <name val="Arial"/>
    </font>
    <font>
      <b/>
      <sz val="18"/>
      <color indexed="8"/>
      <name val="Arial"/>
    </font>
    <font>
      <b/>
      <sz val="16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9"/>
      </bottom>
      <diagonal/>
    </border>
    <border>
      <left/>
      <right/>
      <top style="thin">
        <color indexed="23"/>
      </top>
      <bottom style="thin">
        <color indexed="9"/>
      </bottom>
      <diagonal/>
    </border>
    <border>
      <left/>
      <right style="thin">
        <color indexed="23"/>
      </right>
      <top style="thin">
        <color indexed="23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9"/>
      </top>
      <bottom/>
      <diagonal/>
    </border>
    <border>
      <left style="thin">
        <color indexed="23"/>
      </left>
      <right style="thin">
        <color indexed="9"/>
      </right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23"/>
      </right>
      <top style="thin">
        <color indexed="9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23"/>
      </right>
      <top style="thin">
        <color theme="0" tint="-0.34998626667073579"/>
      </top>
      <bottom/>
      <diagonal/>
    </border>
    <border>
      <left style="thin">
        <color indexed="23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indexed="23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23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indexed="23"/>
      </right>
      <top/>
      <bottom style="thin">
        <color theme="0" tint="-0.34998626667073579"/>
      </bottom>
      <diagonal/>
    </border>
    <border>
      <left style="thin">
        <color indexed="23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23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7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3" fillId="0" borderId="0"/>
    <xf numFmtId="0" fontId="33" fillId="0" borderId="0"/>
    <xf numFmtId="0" fontId="13" fillId="0" borderId="0"/>
    <xf numFmtId="9" fontId="1" fillId="0" borderId="0" applyFont="0" applyFill="0" applyBorder="0" applyAlignment="0" applyProtection="0"/>
  </cellStyleXfs>
  <cellXfs count="31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2" borderId="0" xfId="0" applyFont="1" applyFill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15" fillId="0" borderId="0" xfId="0" applyFont="1" applyProtection="1"/>
    <xf numFmtId="0" fontId="18" fillId="0" borderId="0" xfId="0" applyFont="1" applyProtection="1"/>
    <xf numFmtId="165" fontId="21" fillId="3" borderId="2" xfId="0" applyNumberFormat="1" applyFont="1" applyFill="1" applyBorder="1" applyAlignment="1">
      <alignment vertical="center"/>
    </xf>
    <xf numFmtId="0" fontId="22" fillId="3" borderId="3" xfId="0" applyFont="1" applyFill="1" applyBorder="1" applyAlignment="1">
      <alignment vertical="center"/>
    </xf>
    <xf numFmtId="0" fontId="22" fillId="3" borderId="4" xfId="0" applyFont="1" applyFill="1" applyBorder="1" applyAlignment="1">
      <alignment vertical="center"/>
    </xf>
    <xf numFmtId="0" fontId="15" fillId="0" borderId="0" xfId="0" applyFont="1"/>
    <xf numFmtId="0" fontId="9" fillId="4" borderId="0" xfId="0" applyFont="1" applyFill="1" applyBorder="1" applyAlignment="1">
      <alignment vertical="center"/>
    </xf>
    <xf numFmtId="0" fontId="11" fillId="0" borderId="5" xfId="0" applyFont="1" applyBorder="1" applyAlignment="1">
      <alignment horizontal="centerContinuous" vertical="center"/>
    </xf>
    <xf numFmtId="0" fontId="11" fillId="2" borderId="5" xfId="0" applyFont="1" applyFill="1" applyBorder="1" applyAlignment="1">
      <alignment vertical="center"/>
    </xf>
    <xf numFmtId="0" fontId="11" fillId="4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4" borderId="6" xfId="0" applyFont="1" applyFill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2" borderId="7" xfId="0" applyFont="1" applyFill="1" applyBorder="1" applyAlignment="1">
      <alignment horizontal="right" vertical="center"/>
    </xf>
    <xf numFmtId="0" fontId="9" fillId="2" borderId="7" xfId="0" applyFont="1" applyFill="1" applyBorder="1" applyAlignment="1">
      <alignment vertical="center"/>
    </xf>
    <xf numFmtId="0" fontId="9" fillId="4" borderId="7" xfId="0" applyFont="1" applyFill="1" applyBorder="1" applyAlignment="1">
      <alignment vertical="center"/>
    </xf>
    <xf numFmtId="0" fontId="11" fillId="0" borderId="7" xfId="0" applyFont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8" fontId="11" fillId="0" borderId="7" xfId="0" applyNumberFormat="1" applyFont="1" applyBorder="1" applyAlignment="1">
      <alignment vertical="center"/>
    </xf>
    <xf numFmtId="168" fontId="11" fillId="4" borderId="7" xfId="0" applyNumberFormat="1" applyFont="1" applyFill="1" applyBorder="1" applyAlignment="1">
      <alignment vertical="center"/>
    </xf>
    <xf numFmtId="168" fontId="11" fillId="2" borderId="0" xfId="0" applyNumberFormat="1" applyFont="1" applyFill="1" applyBorder="1" applyAlignment="1">
      <alignment vertical="center"/>
    </xf>
    <xf numFmtId="168" fontId="11" fillId="0" borderId="0" xfId="0" applyNumberFormat="1" applyFont="1" applyBorder="1" applyAlignment="1">
      <alignment vertical="center"/>
    </xf>
    <xf numFmtId="168" fontId="11" fillId="4" borderId="0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11" fillId="0" borderId="5" xfId="0" applyNumberFormat="1" applyFont="1" applyBorder="1" applyAlignment="1">
      <alignment vertical="center"/>
    </xf>
    <xf numFmtId="168" fontId="11" fillId="4" borderId="5" xfId="0" applyNumberFormat="1" applyFont="1" applyFill="1" applyBorder="1" applyAlignment="1">
      <alignment vertical="center"/>
    </xf>
    <xf numFmtId="169" fontId="11" fillId="2" borderId="7" xfId="0" applyNumberFormat="1" applyFont="1" applyFill="1" applyBorder="1" applyAlignment="1">
      <alignment vertical="center"/>
    </xf>
    <xf numFmtId="169" fontId="11" fillId="2" borderId="0" xfId="0" applyNumberFormat="1" applyFont="1" applyFill="1" applyBorder="1" applyAlignment="1">
      <alignment vertical="center"/>
    </xf>
    <xf numFmtId="169" fontId="11" fillId="2" borderId="5" xfId="0" applyNumberFormat="1" applyFont="1" applyFill="1" applyBorder="1" applyAlignment="1">
      <alignment vertical="center"/>
    </xf>
    <xf numFmtId="169" fontId="11" fillId="0" borderId="7" xfId="0" applyNumberFormat="1" applyFont="1" applyBorder="1" applyAlignment="1">
      <alignment vertical="center"/>
    </xf>
    <xf numFmtId="169" fontId="11" fillId="0" borderId="0" xfId="0" applyNumberFormat="1" applyFont="1" applyBorder="1" applyAlignment="1">
      <alignment vertical="center"/>
    </xf>
    <xf numFmtId="169" fontId="11" fillId="0" borderId="5" xfId="0" applyNumberFormat="1" applyFont="1" applyBorder="1" applyAlignment="1">
      <alignment vertical="center"/>
    </xf>
    <xf numFmtId="169" fontId="11" fillId="4" borderId="7" xfId="0" applyNumberFormat="1" applyFont="1" applyFill="1" applyBorder="1" applyAlignment="1">
      <alignment vertical="center"/>
    </xf>
    <xf numFmtId="169" fontId="11" fillId="4" borderId="0" xfId="0" applyNumberFormat="1" applyFont="1" applyFill="1" applyBorder="1" applyAlignment="1">
      <alignment vertical="center"/>
    </xf>
    <xf numFmtId="169" fontId="11" fillId="4" borderId="5" xfId="0" applyNumberFormat="1" applyFont="1" applyFill="1" applyBorder="1" applyAlignment="1">
      <alignment vertical="center"/>
    </xf>
    <xf numFmtId="0" fontId="9" fillId="4" borderId="8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  <xf numFmtId="168" fontId="11" fillId="4" borderId="8" xfId="0" applyNumberFormat="1" applyFont="1" applyFill="1" applyBorder="1" applyAlignment="1">
      <alignment vertical="center"/>
    </xf>
    <xf numFmtId="168" fontId="11" fillId="4" borderId="9" xfId="0" applyNumberFormat="1" applyFont="1" applyFill="1" applyBorder="1" applyAlignment="1">
      <alignment vertical="center"/>
    </xf>
    <xf numFmtId="168" fontId="11" fillId="4" borderId="6" xfId="0" applyNumberFormat="1" applyFont="1" applyFill="1" applyBorder="1" applyAlignment="1">
      <alignment vertical="center"/>
    </xf>
    <xf numFmtId="169" fontId="11" fillId="4" borderId="8" xfId="0" applyNumberFormat="1" applyFont="1" applyFill="1" applyBorder="1" applyAlignment="1">
      <alignment vertical="center"/>
    </xf>
    <xf numFmtId="169" fontId="11" fillId="4" borderId="9" xfId="0" applyNumberFormat="1" applyFont="1" applyFill="1" applyBorder="1" applyAlignment="1">
      <alignment vertical="center"/>
    </xf>
    <xf numFmtId="169" fontId="11" fillId="4" borderId="6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23" fillId="0" borderId="0" xfId="0" applyFont="1"/>
    <xf numFmtId="0" fontId="20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horizontal="centerContinuous" vertical="center"/>
    </xf>
    <xf numFmtId="0" fontId="15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centerContinuous" vertical="center"/>
    </xf>
    <xf numFmtId="0" fontId="18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horizontal="left" vertical="center"/>
    </xf>
    <xf numFmtId="0" fontId="26" fillId="0" borderId="0" xfId="0" applyFont="1" applyAlignment="1" applyProtection="1">
      <alignment vertical="center"/>
    </xf>
    <xf numFmtId="0" fontId="10" fillId="0" borderId="0" xfId="0" applyFont="1" applyFill="1" applyAlignment="1" applyProtection="1">
      <alignment horizontal="left" vertical="center"/>
    </xf>
    <xf numFmtId="0" fontId="17" fillId="0" borderId="0" xfId="0" applyFont="1" applyFill="1" applyAlignment="1" applyProtection="1">
      <alignment horizontal="left" vertical="center"/>
    </xf>
    <xf numFmtId="0" fontId="18" fillId="0" borderId="0" xfId="0" applyFont="1" applyFill="1" applyAlignment="1" applyProtection="1">
      <alignment vertical="center"/>
    </xf>
    <xf numFmtId="0" fontId="15" fillId="0" borderId="0" xfId="0" applyFont="1" applyFill="1" applyAlignment="1" applyProtection="1">
      <alignment vertical="center"/>
    </xf>
    <xf numFmtId="0" fontId="14" fillId="0" borderId="0" xfId="0" applyFont="1" applyFill="1" applyAlignment="1" applyProtection="1">
      <alignment vertical="center"/>
    </xf>
    <xf numFmtId="3" fontId="4" fillId="0" borderId="0" xfId="0" applyNumberFormat="1" applyFont="1" applyFill="1" applyAlignment="1" applyProtection="1">
      <alignment vertical="center"/>
    </xf>
    <xf numFmtId="170" fontId="11" fillId="0" borderId="0" xfId="0" applyNumberFormat="1" applyFont="1" applyFill="1" applyBorder="1" applyAlignment="1" applyProtection="1">
      <alignment vertical="center"/>
    </xf>
    <xf numFmtId="170" fontId="9" fillId="0" borderId="0" xfId="0" applyNumberFormat="1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 vertical="center"/>
    </xf>
    <xf numFmtId="0" fontId="14" fillId="0" borderId="9" xfId="0" applyFont="1" applyFill="1" applyBorder="1" applyAlignment="1" applyProtection="1">
      <alignment vertical="center"/>
    </xf>
    <xf numFmtId="0" fontId="11" fillId="0" borderId="0" xfId="0" applyFont="1" applyAlignment="1" applyProtection="1">
      <alignment horizontal="right" vertical="center"/>
    </xf>
    <xf numFmtId="171" fontId="9" fillId="0" borderId="0" xfId="0" applyNumberFormat="1" applyFont="1" applyFill="1" applyBorder="1" applyAlignment="1" applyProtection="1">
      <alignment vertical="center"/>
    </xf>
    <xf numFmtId="171" fontId="11" fillId="0" borderId="0" xfId="0" applyNumberFormat="1" applyFont="1" applyFill="1" applyBorder="1" applyAlignment="1" applyProtection="1">
      <alignment vertical="center"/>
    </xf>
    <xf numFmtId="168" fontId="11" fillId="0" borderId="0" xfId="0" applyNumberFormat="1" applyFont="1" applyFill="1" applyBorder="1" applyAlignment="1" applyProtection="1">
      <alignment vertical="center"/>
    </xf>
    <xf numFmtId="168" fontId="9" fillId="0" borderId="0" xfId="0" applyNumberFormat="1" applyFont="1" applyFill="1" applyBorder="1" applyAlignment="1" applyProtection="1">
      <alignment vertical="center"/>
    </xf>
    <xf numFmtId="0" fontId="7" fillId="0" borderId="0" xfId="5" applyFont="1" applyAlignment="1">
      <alignment vertical="center"/>
    </xf>
    <xf numFmtId="0" fontId="6" fillId="0" borderId="0" xfId="5" applyFont="1" applyAlignment="1">
      <alignment vertical="center"/>
    </xf>
    <xf numFmtId="0" fontId="4" fillId="0" borderId="0" xfId="5" applyFont="1" applyAlignment="1">
      <alignment vertical="center"/>
    </xf>
    <xf numFmtId="165" fontId="4" fillId="0" borderId="0" xfId="5" applyNumberFormat="1" applyFont="1" applyAlignment="1">
      <alignment vertical="center"/>
    </xf>
    <xf numFmtId="0" fontId="11" fillId="0" borderId="7" xfId="5" applyFont="1" applyBorder="1" applyAlignment="1">
      <alignment horizontal="center" vertical="center"/>
    </xf>
    <xf numFmtId="0" fontId="11" fillId="0" borderId="5" xfId="5" applyFont="1" applyBorder="1" applyAlignment="1">
      <alignment vertical="center"/>
    </xf>
    <xf numFmtId="0" fontId="11" fillId="0" borderId="0" xfId="5" applyFont="1" applyBorder="1" applyAlignment="1">
      <alignment horizontal="right"/>
    </xf>
    <xf numFmtId="3" fontId="11" fillId="0" borderId="0" xfId="5" applyNumberFormat="1" applyFont="1" applyAlignment="1">
      <alignment vertical="center"/>
    </xf>
    <xf numFmtId="0" fontId="11" fillId="0" borderId="0" xfId="5" applyFont="1" applyAlignment="1">
      <alignment vertical="center"/>
    </xf>
    <xf numFmtId="165" fontId="11" fillId="0" borderId="0" xfId="5" applyNumberFormat="1" applyFont="1" applyAlignment="1">
      <alignment vertical="center"/>
    </xf>
    <xf numFmtId="3" fontId="9" fillId="0" borderId="0" xfId="5" applyNumberFormat="1" applyFont="1" applyAlignment="1">
      <alignment vertical="center"/>
    </xf>
    <xf numFmtId="172" fontId="11" fillId="0" borderId="7" xfId="5" applyNumberFormat="1" applyFont="1" applyBorder="1" applyAlignment="1">
      <alignment vertical="center"/>
    </xf>
    <xf numFmtId="172" fontId="9" fillId="4" borderId="8" xfId="5" applyNumberFormat="1" applyFont="1" applyFill="1" applyBorder="1" applyAlignment="1">
      <alignment vertical="center"/>
    </xf>
    <xf numFmtId="173" fontId="11" fillId="0" borderId="5" xfId="5" applyNumberFormat="1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6" fillId="0" borderId="0" xfId="5" applyFont="1" applyAlignment="1">
      <alignment horizontal="center" vertical="center"/>
    </xf>
    <xf numFmtId="171" fontId="27" fillId="0" borderId="0" xfId="0" applyNumberFormat="1" applyFont="1" applyFill="1" applyBorder="1" applyAlignment="1" applyProtection="1">
      <alignment vertical="center"/>
    </xf>
    <xf numFmtId="0" fontId="30" fillId="5" borderId="5" xfId="0" applyFont="1" applyFill="1" applyBorder="1" applyAlignment="1">
      <alignment horizontal="centerContinuous" vertical="center" wrapText="1"/>
    </xf>
    <xf numFmtId="0" fontId="28" fillId="5" borderId="8" xfId="0" applyFont="1" applyFill="1" applyBorder="1" applyAlignment="1">
      <alignment horizontal="centerContinuous" vertical="center"/>
    </xf>
    <xf numFmtId="0" fontId="28" fillId="5" borderId="9" xfId="0" applyFont="1" applyFill="1" applyBorder="1" applyAlignment="1">
      <alignment horizontal="centerContinuous" vertical="center"/>
    </xf>
    <xf numFmtId="0" fontId="28" fillId="5" borderId="6" xfId="0" applyFont="1" applyFill="1" applyBorder="1" applyAlignment="1">
      <alignment horizontal="centerContinuous" vertical="center"/>
    </xf>
    <xf numFmtId="0" fontId="28" fillId="5" borderId="10" xfId="0" applyNumberFormat="1" applyFont="1" applyFill="1" applyBorder="1" applyAlignment="1">
      <alignment horizontal="centerContinuous" vertical="center"/>
    </xf>
    <xf numFmtId="0" fontId="29" fillId="5" borderId="11" xfId="0" applyNumberFormat="1" applyFont="1" applyFill="1" applyBorder="1" applyAlignment="1">
      <alignment horizontal="centerContinuous" vertical="center"/>
    </xf>
    <xf numFmtId="0" fontId="29" fillId="5" borderId="12" xfId="0" applyNumberFormat="1" applyFont="1" applyFill="1" applyBorder="1" applyAlignment="1">
      <alignment horizontal="centerContinuous" vertical="center"/>
    </xf>
    <xf numFmtId="0" fontId="28" fillId="5" borderId="10" xfId="0" applyFont="1" applyFill="1" applyBorder="1" applyAlignment="1">
      <alignment horizontal="centerContinuous" vertical="center"/>
    </xf>
    <xf numFmtId="0" fontId="31" fillId="5" borderId="11" xfId="0" applyFont="1" applyFill="1" applyBorder="1" applyAlignment="1">
      <alignment horizontal="centerContinuous" vertical="center"/>
    </xf>
    <xf numFmtId="0" fontId="31" fillId="5" borderId="12" xfId="0" applyFont="1" applyFill="1" applyBorder="1" applyAlignment="1">
      <alignment horizontal="centerContinuous" vertical="center"/>
    </xf>
    <xf numFmtId="0" fontId="28" fillId="5" borderId="13" xfId="0" applyFont="1" applyFill="1" applyBorder="1" applyAlignment="1">
      <alignment horizontal="centerContinuous" vertical="center"/>
    </xf>
    <xf numFmtId="168" fontId="27" fillId="2" borderId="7" xfId="0" applyNumberFormat="1" applyFont="1" applyFill="1" applyBorder="1" applyAlignment="1">
      <alignment vertical="center"/>
    </xf>
    <xf numFmtId="168" fontId="27" fillId="2" borderId="0" xfId="0" applyNumberFormat="1" applyFont="1" applyFill="1" applyBorder="1" applyAlignment="1">
      <alignment vertical="center"/>
    </xf>
    <xf numFmtId="168" fontId="27" fillId="2" borderId="5" xfId="0" applyNumberFormat="1" applyFont="1" applyFill="1" applyBorder="1" applyAlignment="1">
      <alignment vertical="center"/>
    </xf>
    <xf numFmtId="0" fontId="5" fillId="0" borderId="0" xfId="0" applyFont="1" applyAlignment="1" applyProtection="1">
      <alignment horizontal="centerContinuous" vertical="center"/>
    </xf>
    <xf numFmtId="0" fontId="2" fillId="0" borderId="0" xfId="0" applyFont="1" applyAlignment="1" applyProtection="1">
      <alignment horizontal="centerContinuous" vertical="center"/>
    </xf>
    <xf numFmtId="0" fontId="10" fillId="0" borderId="0" xfId="0" applyFont="1" applyAlignment="1" applyProtection="1">
      <alignment horizontal="centerContinuous" vertical="center"/>
    </xf>
    <xf numFmtId="0" fontId="28" fillId="5" borderId="14" xfId="0" applyFont="1" applyFill="1" applyBorder="1" applyAlignment="1" applyProtection="1">
      <alignment horizontal="center" vertical="center"/>
    </xf>
    <xf numFmtId="0" fontId="30" fillId="5" borderId="15" xfId="0" applyFont="1" applyFill="1" applyBorder="1" applyAlignment="1" applyProtection="1">
      <alignment horizontal="center" vertical="center" wrapText="1"/>
    </xf>
    <xf numFmtId="0" fontId="31" fillId="5" borderId="15" xfId="0" applyFont="1" applyFill="1" applyBorder="1" applyAlignment="1" applyProtection="1">
      <alignment horizontal="center" vertical="center" wrapText="1"/>
    </xf>
    <xf numFmtId="0" fontId="28" fillId="5" borderId="16" xfId="5" applyFont="1" applyFill="1" applyBorder="1" applyAlignment="1">
      <alignment horizontal="centerContinuous" vertical="center" wrapText="1"/>
    </xf>
    <xf numFmtId="174" fontId="2" fillId="0" borderId="0" xfId="0" applyNumberFormat="1" applyFont="1" applyAlignment="1">
      <alignment vertical="center"/>
    </xf>
    <xf numFmtId="0" fontId="32" fillId="0" borderId="0" xfId="0" applyFont="1"/>
    <xf numFmtId="168" fontId="11" fillId="0" borderId="5" xfId="0" applyNumberFormat="1" applyFont="1" applyFill="1" applyBorder="1" applyAlignment="1">
      <alignment vertical="center"/>
    </xf>
    <xf numFmtId="3" fontId="11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169" fontId="11" fillId="2" borderId="7" xfId="0" applyNumberFormat="1" applyFont="1" applyFill="1" applyBorder="1" applyAlignment="1">
      <alignment horizontal="right" vertical="center"/>
    </xf>
    <xf numFmtId="169" fontId="11" fillId="2" borderId="0" xfId="0" applyNumberFormat="1" applyFont="1" applyFill="1" applyBorder="1" applyAlignment="1">
      <alignment horizontal="right" vertical="center"/>
    </xf>
    <xf numFmtId="169" fontId="11" fillId="2" borderId="5" xfId="0" applyNumberFormat="1" applyFont="1" applyFill="1" applyBorder="1" applyAlignment="1">
      <alignment horizontal="right" vertical="center"/>
    </xf>
    <xf numFmtId="0" fontId="30" fillId="5" borderId="17" xfId="0" applyFont="1" applyFill="1" applyBorder="1" applyAlignment="1">
      <alignment horizontal="centerContinuous" vertical="center" wrapText="1"/>
    </xf>
    <xf numFmtId="0" fontId="28" fillId="5" borderId="18" xfId="0" applyFont="1" applyFill="1" applyBorder="1" applyAlignment="1">
      <alignment horizontal="centerContinuous" vertical="center"/>
    </xf>
    <xf numFmtId="175" fontId="2" fillId="2" borderId="0" xfId="2" applyNumberFormat="1" applyFont="1" applyFill="1" applyAlignment="1">
      <alignment vertical="center"/>
    </xf>
    <xf numFmtId="168" fontId="8" fillId="0" borderId="0" xfId="0" applyNumberFormat="1" applyFont="1" applyAlignment="1" applyProtection="1">
      <alignment vertical="center"/>
      <protection locked="0"/>
    </xf>
    <xf numFmtId="0" fontId="11" fillId="2" borderId="0" xfId="0" applyFont="1" applyFill="1" applyBorder="1" applyAlignment="1">
      <alignment vertical="center"/>
    </xf>
    <xf numFmtId="168" fontId="2" fillId="2" borderId="0" xfId="0" applyNumberFormat="1" applyFont="1" applyFill="1" applyAlignment="1">
      <alignment vertical="center"/>
    </xf>
    <xf numFmtId="0" fontId="20" fillId="0" borderId="0" xfId="3" applyFont="1" applyAlignment="1" applyProtection="1">
      <alignment horizontal="left" vertical="center"/>
    </xf>
    <xf numFmtId="0" fontId="15" fillId="0" borderId="0" xfId="3" applyFont="1" applyAlignment="1" applyProtection="1">
      <alignment vertical="center"/>
    </xf>
    <xf numFmtId="0" fontId="14" fillId="0" borderId="0" xfId="3" applyFont="1" applyAlignment="1" applyProtection="1">
      <alignment vertical="center"/>
    </xf>
    <xf numFmtId="0" fontId="9" fillId="0" borderId="0" xfId="3" applyFont="1" applyAlignment="1" applyProtection="1">
      <alignment horizontal="left" vertical="center"/>
    </xf>
    <xf numFmtId="0" fontId="25" fillId="0" borderId="0" xfId="3" applyFont="1" applyAlignment="1" applyProtection="1">
      <alignment horizontal="left" vertical="center"/>
    </xf>
    <xf numFmtId="0" fontId="26" fillId="0" borderId="0" xfId="3" applyFont="1" applyAlignment="1" applyProtection="1">
      <alignment vertical="center"/>
    </xf>
    <xf numFmtId="0" fontId="10" fillId="0" borderId="0" xfId="3" applyFont="1" applyFill="1" applyAlignment="1" applyProtection="1">
      <alignment horizontal="left" vertical="center"/>
    </xf>
    <xf numFmtId="0" fontId="17" fillId="0" borderId="0" xfId="3" applyFont="1" applyFill="1" applyAlignment="1" applyProtection="1">
      <alignment horizontal="left" vertical="center"/>
    </xf>
    <xf numFmtId="0" fontId="18" fillId="0" borderId="0" xfId="3" applyFont="1" applyFill="1" applyAlignment="1" applyProtection="1">
      <alignment vertical="center"/>
    </xf>
    <xf numFmtId="0" fontId="15" fillId="0" borderId="0" xfId="3" applyFont="1" applyFill="1" applyAlignment="1" applyProtection="1">
      <alignment vertical="center"/>
    </xf>
    <xf numFmtId="0" fontId="10" fillId="0" borderId="0" xfId="3" applyFont="1" applyFill="1" applyAlignment="1" applyProtection="1">
      <alignment horizontal="left"/>
    </xf>
    <xf numFmtId="171" fontId="11" fillId="0" borderId="0" xfId="3" applyNumberFormat="1" applyFont="1" applyFill="1" applyBorder="1" applyAlignment="1" applyProtection="1"/>
    <xf numFmtId="171" fontId="11" fillId="0" borderId="0" xfId="3" applyNumberFormat="1" applyFont="1" applyFill="1" applyBorder="1" applyAlignment="1" applyProtection="1">
      <alignment vertical="center"/>
    </xf>
    <xf numFmtId="0" fontId="17" fillId="0" borderId="0" xfId="3" applyFont="1" applyFill="1" applyAlignment="1" applyProtection="1">
      <alignment horizontal="left"/>
    </xf>
    <xf numFmtId="0" fontId="18" fillId="0" borderId="0" xfId="3" applyFont="1" applyFill="1" applyAlignment="1" applyProtection="1"/>
    <xf numFmtId="0" fontId="15" fillId="0" borderId="0" xfId="3" applyFont="1" applyFill="1" applyAlignment="1" applyProtection="1"/>
    <xf numFmtId="0" fontId="14" fillId="0" borderId="0" xfId="3" applyFont="1" applyFill="1" applyAlignment="1" applyProtection="1">
      <alignment vertical="center"/>
    </xf>
    <xf numFmtId="0" fontId="18" fillId="0" borderId="0" xfId="3" applyFont="1" applyProtection="1"/>
    <xf numFmtId="0" fontId="18" fillId="0" borderId="0" xfId="3" applyFont="1" applyAlignment="1" applyProtection="1">
      <alignment vertical="center"/>
    </xf>
    <xf numFmtId="0" fontId="33" fillId="0" borderId="0" xfId="3"/>
    <xf numFmtId="0" fontId="15" fillId="0" borderId="0" xfId="3" applyFont="1" applyAlignment="1" applyProtection="1">
      <alignment horizontal="centerContinuous" vertical="center"/>
    </xf>
    <xf numFmtId="0" fontId="10" fillId="0" borderId="0" xfId="3" applyFont="1" applyFill="1" applyAlignment="1" applyProtection="1">
      <alignment vertical="center"/>
    </xf>
    <xf numFmtId="0" fontId="30" fillId="5" borderId="19" xfId="3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vertical="center"/>
    </xf>
    <xf numFmtId="0" fontId="11" fillId="0" borderId="0" xfId="4" applyFont="1"/>
    <xf numFmtId="0" fontId="11" fillId="0" borderId="0" xfId="4" applyFont="1" applyAlignment="1">
      <alignment vertical="center"/>
    </xf>
    <xf numFmtId="0" fontId="35" fillId="0" borderId="0" xfId="4" applyFont="1" applyAlignment="1">
      <alignment horizontal="center" vertical="center"/>
    </xf>
    <xf numFmtId="0" fontId="11" fillId="0" borderId="0" xfId="5" applyFont="1" applyAlignment="1">
      <alignment horizontal="center" vertical="center"/>
    </xf>
    <xf numFmtId="0" fontId="9" fillId="0" borderId="7" xfId="5" applyFont="1" applyFill="1" applyBorder="1" applyAlignment="1">
      <alignment horizontal="left" vertical="center" indent="1"/>
    </xf>
    <xf numFmtId="0" fontId="11" fillId="0" borderId="7" xfId="5" applyFont="1" applyBorder="1" applyAlignment="1">
      <alignment horizontal="left" vertical="center" indent="1"/>
    </xf>
    <xf numFmtId="0" fontId="11" fillId="0" borderId="5" xfId="5" applyFont="1" applyBorder="1" applyAlignment="1">
      <alignment horizontal="left" vertical="center" indent="1"/>
    </xf>
    <xf numFmtId="0" fontId="11" fillId="0" borderId="0" xfId="4" applyFont="1" applyFill="1"/>
    <xf numFmtId="168" fontId="11" fillId="0" borderId="0" xfId="0" applyNumberFormat="1" applyFont="1" applyAlignment="1">
      <alignment vertical="center"/>
    </xf>
    <xf numFmtId="168" fontId="2" fillId="0" borderId="0" xfId="0" applyNumberFormat="1" applyFont="1" applyAlignment="1">
      <alignment vertical="center"/>
    </xf>
    <xf numFmtId="0" fontId="28" fillId="5" borderId="14" xfId="5" applyFont="1" applyFill="1" applyBorder="1" applyAlignment="1">
      <alignment horizontal="center" vertical="center" wrapText="1"/>
    </xf>
    <xf numFmtId="0" fontId="11" fillId="0" borderId="20" xfId="5" applyFont="1" applyBorder="1" applyAlignment="1">
      <alignment horizontal="center" vertical="center"/>
    </xf>
    <xf numFmtId="0" fontId="11" fillId="0" borderId="21" xfId="5" applyFont="1" applyBorder="1" applyAlignment="1">
      <alignment vertical="center"/>
    </xf>
    <xf numFmtId="172" fontId="9" fillId="4" borderId="7" xfId="5" applyNumberFormat="1" applyFont="1" applyFill="1" applyBorder="1" applyAlignment="1">
      <alignment vertical="center"/>
    </xf>
    <xf numFmtId="0" fontId="31" fillId="5" borderId="20" xfId="3" applyFont="1" applyFill="1" applyBorder="1" applyAlignment="1" applyProtection="1">
      <alignment horizontal="center" vertical="center" wrapText="1"/>
    </xf>
    <xf numFmtId="0" fontId="30" fillId="5" borderId="21" xfId="3" applyFont="1" applyFill="1" applyBorder="1" applyAlignment="1" applyProtection="1">
      <alignment horizontal="center" vertical="center" wrapText="1"/>
    </xf>
    <xf numFmtId="171" fontId="9" fillId="0" borderId="7" xfId="3" applyNumberFormat="1" applyFont="1" applyFill="1" applyBorder="1" applyAlignment="1" applyProtection="1">
      <alignment vertical="center"/>
    </xf>
    <xf numFmtId="171" fontId="11" fillId="0" borderId="5" xfId="3" applyNumberFormat="1" applyFont="1" applyFill="1" applyBorder="1" applyAlignment="1" applyProtection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36" fillId="5" borderId="1" xfId="5" applyFont="1" applyFill="1" applyBorder="1" applyAlignment="1">
      <alignment horizontal="center" vertical="center" wrapText="1"/>
    </xf>
    <xf numFmtId="0" fontId="11" fillId="0" borderId="0" xfId="4" applyFont="1" applyBorder="1"/>
    <xf numFmtId="0" fontId="36" fillId="5" borderId="1" xfId="5" applyFont="1" applyFill="1" applyBorder="1" applyAlignment="1">
      <alignment horizontal="centerContinuous" vertical="center" wrapText="1"/>
    </xf>
    <xf numFmtId="0" fontId="0" fillId="0" borderId="0" xfId="0" applyBorder="1"/>
    <xf numFmtId="3" fontId="9" fillId="0" borderId="22" xfId="5" applyNumberFormat="1" applyFont="1" applyBorder="1" applyAlignment="1">
      <alignment horizontal="right" vertical="center" indent="3"/>
    </xf>
    <xf numFmtId="3" fontId="9" fillId="0" borderId="23" xfId="5" applyNumberFormat="1" applyFont="1" applyBorder="1" applyAlignment="1">
      <alignment horizontal="right" vertical="center" indent="3"/>
    </xf>
    <xf numFmtId="3" fontId="11" fillId="0" borderId="23" xfId="5" applyNumberFormat="1" applyFont="1" applyBorder="1" applyAlignment="1">
      <alignment horizontal="right" vertical="center" indent="3"/>
    </xf>
    <xf numFmtId="3" fontId="9" fillId="0" borderId="23" xfId="5" applyNumberFormat="1" applyFont="1" applyFill="1" applyBorder="1" applyAlignment="1">
      <alignment horizontal="right" vertical="center" indent="3"/>
    </xf>
    <xf numFmtId="3" fontId="11" fillId="0" borderId="23" xfId="4" applyNumberFormat="1" applyFont="1" applyBorder="1" applyAlignment="1">
      <alignment horizontal="right" indent="3"/>
    </xf>
    <xf numFmtId="3" fontId="9" fillId="0" borderId="24" xfId="5" applyNumberFormat="1" applyFont="1" applyBorder="1" applyAlignment="1">
      <alignment horizontal="right" vertical="center" indent="3"/>
    </xf>
    <xf numFmtId="167" fontId="11" fillId="0" borderId="23" xfId="5" applyNumberFormat="1" applyFont="1" applyBorder="1" applyAlignment="1">
      <alignment horizontal="right" vertical="center" indent="4"/>
    </xf>
    <xf numFmtId="0" fontId="11" fillId="0" borderId="0" xfId="4" applyFont="1" applyAlignment="1">
      <alignment horizontal="right"/>
    </xf>
    <xf numFmtId="9" fontId="11" fillId="0" borderId="0" xfId="6" applyFont="1"/>
    <xf numFmtId="3" fontId="11" fillId="0" borderId="0" xfId="4" applyNumberFormat="1" applyFont="1"/>
    <xf numFmtId="0" fontId="4" fillId="0" borderId="0" xfId="5" applyFont="1" applyFill="1" applyAlignment="1">
      <alignment vertical="center"/>
    </xf>
    <xf numFmtId="0" fontId="11" fillId="0" borderId="7" xfId="5" applyFont="1" applyFill="1" applyBorder="1" applyAlignment="1">
      <alignment horizontal="center" vertical="center"/>
    </xf>
    <xf numFmtId="0" fontId="11" fillId="0" borderId="5" xfId="5" applyFont="1" applyFill="1" applyBorder="1" applyAlignment="1">
      <alignment vertical="center"/>
    </xf>
    <xf numFmtId="172" fontId="11" fillId="0" borderId="7" xfId="5" applyNumberFormat="1" applyFont="1" applyFill="1" applyBorder="1" applyAlignment="1">
      <alignment vertical="center"/>
    </xf>
    <xf numFmtId="173" fontId="11" fillId="0" borderId="5" xfId="5" applyNumberFormat="1" applyFont="1" applyFill="1" applyBorder="1" applyAlignment="1">
      <alignment vertical="center"/>
    </xf>
    <xf numFmtId="3" fontId="11" fillId="0" borderId="0" xfId="5" applyNumberFormat="1" applyFont="1" applyFill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172" fontId="9" fillId="0" borderId="7" xfId="5" applyNumberFormat="1" applyFont="1" applyFill="1" applyBorder="1" applyAlignment="1">
      <alignment vertical="center"/>
    </xf>
    <xf numFmtId="173" fontId="9" fillId="0" borderId="5" xfId="5" applyNumberFormat="1" applyFont="1" applyFill="1" applyBorder="1" applyAlignment="1">
      <alignment vertical="center"/>
    </xf>
    <xf numFmtId="173" fontId="9" fillId="4" borderId="5" xfId="5" applyNumberFormat="1" applyFont="1" applyFill="1" applyBorder="1" applyAlignment="1">
      <alignment horizontal="right" vertical="center"/>
    </xf>
    <xf numFmtId="173" fontId="9" fillId="4" borderId="6" xfId="5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37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4" fillId="0" borderId="0" xfId="4" applyFont="1" applyAlignment="1">
      <alignment vertical="center"/>
    </xf>
    <xf numFmtId="0" fontId="14" fillId="0" borderId="0" xfId="4" applyFont="1"/>
    <xf numFmtId="0" fontId="10" fillId="0" borderId="0" xfId="4" applyFont="1" applyAlignment="1">
      <alignment vertical="center"/>
    </xf>
    <xf numFmtId="0" fontId="10" fillId="0" borderId="0" xfId="4" applyFont="1"/>
    <xf numFmtId="0" fontId="12" fillId="0" borderId="0" xfId="1" applyAlignment="1" applyProtection="1">
      <alignment vertical="center"/>
    </xf>
    <xf numFmtId="0" fontId="1" fillId="0" borderId="0" xfId="0" applyFont="1"/>
    <xf numFmtId="0" fontId="38" fillId="0" borderId="0" xfId="0" applyFont="1"/>
    <xf numFmtId="0" fontId="39" fillId="4" borderId="0" xfId="0" applyFont="1" applyFill="1"/>
    <xf numFmtId="0" fontId="14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10" fillId="0" borderId="0" xfId="3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40" fillId="0" borderId="0" xfId="0" applyFont="1"/>
    <xf numFmtId="0" fontId="42" fillId="0" borderId="0" xfId="1" applyFont="1" applyAlignment="1" applyProtection="1">
      <alignment horizontal="left" indent="1"/>
    </xf>
    <xf numFmtId="3" fontId="17" fillId="0" borderId="0" xfId="3" applyNumberFormat="1" applyFont="1" applyFill="1" applyAlignment="1" applyProtection="1">
      <alignment horizontal="right"/>
    </xf>
    <xf numFmtId="0" fontId="43" fillId="0" borderId="0" xfId="0" applyFont="1"/>
    <xf numFmtId="0" fontId="30" fillId="5" borderId="25" xfId="0" applyFont="1" applyFill="1" applyBorder="1" applyAlignment="1">
      <alignment horizontal="centerContinuous" vertical="center" wrapText="1"/>
    </xf>
    <xf numFmtId="0" fontId="30" fillId="5" borderId="15" xfId="0" applyFont="1" applyFill="1" applyBorder="1" applyAlignment="1" applyProtection="1">
      <alignment horizontal="center" vertical="top" wrapText="1"/>
    </xf>
    <xf numFmtId="0" fontId="31" fillId="5" borderId="16" xfId="0" applyFont="1" applyFill="1" applyBorder="1" applyAlignment="1" applyProtection="1">
      <alignment horizontal="center" vertical="center" wrapText="1"/>
    </xf>
    <xf numFmtId="170" fontId="11" fillId="4" borderId="0" xfId="0" applyNumberFormat="1" applyFont="1" applyFill="1" applyBorder="1" applyAlignment="1" applyProtection="1">
      <alignment vertical="center"/>
    </xf>
    <xf numFmtId="170" fontId="9" fillId="4" borderId="0" xfId="0" applyNumberFormat="1" applyFont="1" applyFill="1" applyBorder="1" applyAlignment="1" applyProtection="1">
      <alignment vertical="center"/>
    </xf>
    <xf numFmtId="171" fontId="11" fillId="4" borderId="0" xfId="0" applyNumberFormat="1" applyFont="1" applyFill="1" applyBorder="1" applyAlignment="1" applyProtection="1">
      <alignment vertical="center"/>
    </xf>
    <xf numFmtId="171" fontId="9" fillId="4" borderId="0" xfId="0" applyNumberFormat="1" applyFont="1" applyFill="1" applyBorder="1" applyAlignment="1" applyProtection="1">
      <alignment vertical="center"/>
    </xf>
    <xf numFmtId="168" fontId="27" fillId="4" borderId="0" xfId="0" applyNumberFormat="1" applyFont="1" applyFill="1" applyBorder="1" applyAlignment="1">
      <alignment vertical="center"/>
    </xf>
    <xf numFmtId="171" fontId="9" fillId="4" borderId="7" xfId="3" applyNumberFormat="1" applyFont="1" applyFill="1" applyBorder="1" applyAlignment="1" applyProtection="1">
      <alignment vertical="center"/>
    </xf>
    <xf numFmtId="171" fontId="11" fillId="4" borderId="0" xfId="3" applyNumberFormat="1" applyFont="1" applyFill="1" applyBorder="1" applyAlignment="1" applyProtection="1">
      <alignment vertical="center"/>
    </xf>
    <xf numFmtId="171" fontId="11" fillId="4" borderId="5" xfId="3" applyNumberFormat="1" applyFont="1" applyFill="1" applyBorder="1" applyAlignment="1" applyProtection="1">
      <alignment vertical="center"/>
    </xf>
    <xf numFmtId="168" fontId="11" fillId="4" borderId="0" xfId="0" applyNumberFormat="1" applyFont="1" applyFill="1" applyBorder="1" applyAlignment="1" applyProtection="1">
      <alignment vertical="center"/>
    </xf>
    <xf numFmtId="168" fontId="9" fillId="4" borderId="0" xfId="0" applyNumberFormat="1" applyFont="1" applyFill="1" applyBorder="1" applyAlignment="1" applyProtection="1">
      <alignment vertical="center"/>
    </xf>
    <xf numFmtId="168" fontId="27" fillId="0" borderId="0" xfId="0" applyNumberFormat="1" applyFont="1" applyFill="1" applyBorder="1" applyAlignment="1">
      <alignment vertical="center"/>
    </xf>
    <xf numFmtId="168" fontId="11" fillId="0" borderId="0" xfId="0" applyNumberFormat="1" applyFont="1" applyFill="1" applyBorder="1" applyAlignment="1">
      <alignment vertical="center"/>
    </xf>
    <xf numFmtId="0" fontId="11" fillId="0" borderId="0" xfId="4" applyFont="1" applyAlignment="1"/>
    <xf numFmtId="0" fontId="11" fillId="0" borderId="0" xfId="0" applyFont="1" applyAlignment="1">
      <alignment wrapText="1"/>
    </xf>
    <xf numFmtId="167" fontId="9" fillId="0" borderId="22" xfId="5" applyNumberFormat="1" applyFont="1" applyBorder="1" applyAlignment="1">
      <alignment horizontal="right" vertical="center" indent="4"/>
    </xf>
    <xf numFmtId="167" fontId="9" fillId="0" borderId="23" xfId="5" applyNumberFormat="1" applyFont="1" applyBorder="1" applyAlignment="1">
      <alignment horizontal="right" vertical="center" indent="4"/>
    </xf>
    <xf numFmtId="167" fontId="9" fillId="0" borderId="24" xfId="5" applyNumberFormat="1" applyFont="1" applyBorder="1" applyAlignment="1">
      <alignment horizontal="right" vertical="center" indent="4"/>
    </xf>
    <xf numFmtId="168" fontId="11" fillId="2" borderId="26" xfId="0" applyNumberFormat="1" applyFont="1" applyFill="1" applyBorder="1" applyAlignment="1">
      <alignment vertical="center"/>
    </xf>
    <xf numFmtId="168" fontId="11" fillId="2" borderId="27" xfId="0" applyNumberFormat="1" applyFont="1" applyFill="1" applyBorder="1" applyAlignment="1">
      <alignment vertical="center"/>
    </xf>
    <xf numFmtId="0" fontId="41" fillId="0" borderId="0" xfId="0" quotePrefix="1" applyFont="1" applyAlignment="1">
      <alignment horizontal="left"/>
    </xf>
    <xf numFmtId="0" fontId="9" fillId="4" borderId="0" xfId="0" quotePrefix="1" applyFont="1" applyFill="1" applyBorder="1" applyAlignment="1" applyProtection="1">
      <alignment horizontal="center" vertical="center"/>
    </xf>
    <xf numFmtId="167" fontId="11" fillId="0" borderId="23" xfId="4" applyNumberFormat="1" applyFont="1" applyBorder="1" applyAlignment="1">
      <alignment horizontal="right" vertical="center" indent="4"/>
    </xf>
    <xf numFmtId="165" fontId="9" fillId="0" borderId="22" xfId="5" applyNumberFormat="1" applyFont="1" applyBorder="1" applyAlignment="1">
      <alignment horizontal="right" vertical="center" indent="4"/>
    </xf>
    <xf numFmtId="165" fontId="9" fillId="0" borderId="23" xfId="5" applyNumberFormat="1" applyFont="1" applyBorder="1" applyAlignment="1">
      <alignment horizontal="right" vertical="center" indent="4"/>
    </xf>
    <xf numFmtId="165" fontId="11" fillId="0" borderId="23" xfId="5" applyNumberFormat="1" applyFont="1" applyBorder="1" applyAlignment="1">
      <alignment horizontal="right" vertical="center" indent="4"/>
    </xf>
    <xf numFmtId="165" fontId="9" fillId="0" borderId="31" xfId="5" applyNumberFormat="1" applyFont="1" applyBorder="1" applyAlignment="1">
      <alignment horizontal="right" vertical="center" indent="4"/>
    </xf>
    <xf numFmtId="0" fontId="9" fillId="6" borderId="0" xfId="0" applyFont="1" applyFill="1" applyBorder="1" applyAlignment="1" applyProtection="1">
      <alignment horizontal="center" vertical="center"/>
    </xf>
    <xf numFmtId="170" fontId="11" fillId="6" borderId="0" xfId="0" applyNumberFormat="1" applyFont="1" applyFill="1" applyBorder="1" applyAlignment="1" applyProtection="1">
      <alignment vertical="center"/>
    </xf>
    <xf numFmtId="170" fontId="9" fillId="6" borderId="0" xfId="0" applyNumberFormat="1" applyFont="1" applyFill="1" applyBorder="1" applyAlignment="1" applyProtection="1">
      <alignment vertical="center"/>
    </xf>
    <xf numFmtId="0" fontId="9" fillId="6" borderId="0" xfId="0" quotePrefix="1" applyFont="1" applyFill="1" applyBorder="1" applyAlignment="1" applyProtection="1">
      <alignment horizontal="center" vertical="center"/>
    </xf>
    <xf numFmtId="0" fontId="9" fillId="0" borderId="0" xfId="0" quotePrefix="1" applyFont="1" applyFill="1" applyBorder="1" applyAlignment="1" applyProtection="1">
      <alignment horizontal="center" vertical="center"/>
    </xf>
    <xf numFmtId="0" fontId="28" fillId="5" borderId="22" xfId="0" applyFont="1" applyFill="1" applyBorder="1" applyAlignment="1" applyProtection="1">
      <alignment horizontal="center" vertical="center"/>
    </xf>
    <xf numFmtId="0" fontId="14" fillId="0" borderId="32" xfId="3" applyFont="1" applyFill="1" applyBorder="1" applyAlignment="1" applyProtection="1">
      <alignment vertical="center"/>
    </xf>
    <xf numFmtId="0" fontId="14" fillId="0" borderId="33" xfId="3" applyFont="1" applyFill="1" applyBorder="1" applyAlignment="1" applyProtection="1">
      <alignment vertical="center"/>
    </xf>
    <xf numFmtId="0" fontId="14" fillId="0" borderId="34" xfId="3" applyFont="1" applyFill="1" applyBorder="1" applyAlignment="1" applyProtection="1">
      <alignment vertical="center"/>
    </xf>
    <xf numFmtId="0" fontId="14" fillId="0" borderId="35" xfId="3" applyFont="1" applyFill="1" applyBorder="1" applyAlignment="1" applyProtection="1">
      <alignment vertical="center"/>
    </xf>
    <xf numFmtId="0" fontId="14" fillId="0" borderId="36" xfId="3" applyFont="1" applyFill="1" applyBorder="1" applyAlignment="1" applyProtection="1">
      <alignment vertical="center"/>
    </xf>
    <xf numFmtId="0" fontId="9" fillId="0" borderId="37" xfId="0" applyFont="1" applyFill="1" applyBorder="1" applyAlignment="1" applyProtection="1">
      <alignment horizontal="center" vertical="center"/>
    </xf>
    <xf numFmtId="171" fontId="11" fillId="0" borderId="38" xfId="3" applyNumberFormat="1" applyFont="1" applyFill="1" applyBorder="1" applyAlignment="1" applyProtection="1">
      <alignment vertical="center"/>
    </xf>
    <xf numFmtId="0" fontId="9" fillId="4" borderId="37" xfId="0" quotePrefix="1" applyFont="1" applyFill="1" applyBorder="1" applyAlignment="1" applyProtection="1">
      <alignment horizontal="center" vertical="center"/>
    </xf>
    <xf numFmtId="171" fontId="11" fillId="4" borderId="38" xfId="3" applyNumberFormat="1" applyFont="1" applyFill="1" applyBorder="1" applyAlignment="1" applyProtection="1">
      <alignment vertical="center"/>
    </xf>
    <xf numFmtId="0" fontId="9" fillId="0" borderId="39" xfId="0" applyFont="1" applyFill="1" applyBorder="1" applyAlignment="1" applyProtection="1">
      <alignment horizontal="center" vertical="center"/>
    </xf>
    <xf numFmtId="171" fontId="11" fillId="0" borderId="38" xfId="3" applyNumberFormat="1" applyFont="1" applyFill="1" applyBorder="1" applyAlignment="1" applyProtection="1"/>
    <xf numFmtId="0" fontId="14" fillId="0" borderId="40" xfId="0" applyFont="1" applyFill="1" applyBorder="1" applyAlignment="1" applyProtection="1">
      <alignment vertical="center"/>
    </xf>
    <xf numFmtId="0" fontId="15" fillId="0" borderId="41" xfId="0" applyFont="1" applyFill="1" applyBorder="1" applyAlignment="1" applyProtection="1">
      <alignment vertical="center"/>
    </xf>
    <xf numFmtId="0" fontId="15" fillId="0" borderId="42" xfId="0" applyFont="1" applyFill="1" applyBorder="1" applyAlignment="1" applyProtection="1">
      <alignment vertical="center"/>
    </xf>
    <xf numFmtId="0" fontId="15" fillId="0" borderId="43" xfId="0" applyFont="1" applyFill="1" applyBorder="1" applyAlignment="1" applyProtection="1">
      <alignment vertical="center"/>
    </xf>
    <xf numFmtId="0" fontId="15" fillId="0" borderId="44" xfId="0" applyFont="1" applyFill="1" applyBorder="1" applyAlignment="1" applyProtection="1">
      <alignment vertical="center"/>
    </xf>
    <xf numFmtId="0" fontId="9" fillId="0" borderId="37" xfId="0" quotePrefix="1" applyFont="1" applyFill="1" applyBorder="1" applyAlignment="1" applyProtection="1">
      <alignment horizontal="center" vertical="center"/>
    </xf>
    <xf numFmtId="0" fontId="28" fillId="5" borderId="20" xfId="0" applyFont="1" applyFill="1" applyBorder="1" applyAlignment="1">
      <alignment horizontal="center" vertical="center"/>
    </xf>
    <xf numFmtId="0" fontId="28" fillId="5" borderId="19" xfId="0" applyFont="1" applyFill="1" applyBorder="1" applyAlignment="1">
      <alignment horizontal="center" vertical="center"/>
    </xf>
    <xf numFmtId="0" fontId="28" fillId="5" borderId="21" xfId="0" applyFont="1" applyFill="1" applyBorder="1" applyAlignment="1">
      <alignment horizontal="center" vertical="center"/>
    </xf>
    <xf numFmtId="0" fontId="28" fillId="5" borderId="7" xfId="0" applyFont="1" applyFill="1" applyBorder="1" applyAlignment="1">
      <alignment horizontal="center" vertical="center"/>
    </xf>
    <xf numFmtId="0" fontId="28" fillId="5" borderId="0" xfId="0" applyFont="1" applyFill="1" applyBorder="1" applyAlignment="1">
      <alignment horizontal="center" vertical="center"/>
    </xf>
    <xf numFmtId="0" fontId="28" fillId="5" borderId="5" xfId="0" applyFont="1" applyFill="1" applyBorder="1" applyAlignment="1">
      <alignment horizontal="center" vertical="center"/>
    </xf>
    <xf numFmtId="0" fontId="28" fillId="5" borderId="8" xfId="0" applyFont="1" applyFill="1" applyBorder="1" applyAlignment="1">
      <alignment horizontal="center" vertical="center"/>
    </xf>
    <xf numFmtId="0" fontId="28" fillId="5" borderId="9" xfId="0" applyFont="1" applyFill="1" applyBorder="1" applyAlignment="1">
      <alignment horizontal="center" vertical="center"/>
    </xf>
    <xf numFmtId="0" fontId="28" fillId="5" borderId="6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8" fillId="5" borderId="28" xfId="0" applyNumberFormat="1" applyFont="1" applyFill="1" applyBorder="1" applyAlignment="1">
      <alignment horizontal="center" vertical="center" wrapText="1"/>
    </xf>
    <xf numFmtId="0" fontId="28" fillId="5" borderId="25" xfId="0" applyNumberFormat="1" applyFont="1" applyFill="1" applyBorder="1" applyAlignment="1">
      <alignment horizontal="center" vertical="center" wrapText="1"/>
    </xf>
    <xf numFmtId="0" fontId="28" fillId="5" borderId="29" xfId="0" applyNumberFormat="1" applyFont="1" applyFill="1" applyBorder="1" applyAlignment="1">
      <alignment horizontal="center" vertical="center" wrapText="1"/>
    </xf>
    <xf numFmtId="0" fontId="28" fillId="5" borderId="30" xfId="0" applyNumberFormat="1" applyFont="1" applyFill="1" applyBorder="1" applyAlignment="1">
      <alignment horizontal="center" vertical="center" wrapText="1"/>
    </xf>
    <xf numFmtId="0" fontId="28" fillId="5" borderId="20" xfId="0" quotePrefix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28" fillId="5" borderId="28" xfId="0" applyNumberFormat="1" applyFont="1" applyFill="1" applyBorder="1" applyAlignment="1">
      <alignment horizontal="center" vertical="center"/>
    </xf>
    <xf numFmtId="0" fontId="28" fillId="5" borderId="25" xfId="0" applyNumberFormat="1" applyFont="1" applyFill="1" applyBorder="1" applyAlignment="1">
      <alignment horizontal="center" vertical="center"/>
    </xf>
    <xf numFmtId="0" fontId="28" fillId="5" borderId="29" xfId="0" applyNumberFormat="1" applyFont="1" applyFill="1" applyBorder="1" applyAlignment="1">
      <alignment horizontal="center" vertical="center"/>
    </xf>
    <xf numFmtId="0" fontId="28" fillId="5" borderId="30" xfId="0" applyNumberFormat="1" applyFont="1" applyFill="1" applyBorder="1" applyAlignment="1">
      <alignment horizontal="center" vertical="center"/>
    </xf>
    <xf numFmtId="0" fontId="5" fillId="0" borderId="0" xfId="4" applyFont="1" applyAlignment="1" applyProtection="1">
      <alignment horizontal="center" vertical="center"/>
    </xf>
    <xf numFmtId="0" fontId="9" fillId="0" borderId="20" xfId="5" applyFont="1" applyFill="1" applyBorder="1" applyAlignment="1">
      <alignment horizontal="left" vertical="center" indent="1"/>
    </xf>
    <xf numFmtId="0" fontId="9" fillId="0" borderId="21" xfId="5" applyFont="1" applyFill="1" applyBorder="1" applyAlignment="1">
      <alignment horizontal="left" vertical="center" indent="1"/>
    </xf>
    <xf numFmtId="0" fontId="9" fillId="0" borderId="7" xfId="5" applyFont="1" applyFill="1" applyBorder="1" applyAlignment="1">
      <alignment horizontal="left" vertical="center" indent="1"/>
    </xf>
    <xf numFmtId="0" fontId="9" fillId="0" borderId="5" xfId="5" applyFont="1" applyFill="1" applyBorder="1" applyAlignment="1">
      <alignment horizontal="left" vertical="center" indent="1"/>
    </xf>
    <xf numFmtId="0" fontId="9" fillId="0" borderId="7" xfId="5" applyFont="1" applyFill="1" applyBorder="1" applyAlignment="1">
      <alignment horizontal="left" vertical="center" wrapText="1" indent="1"/>
    </xf>
    <xf numFmtId="0" fontId="9" fillId="0" borderId="5" xfId="5" applyFont="1" applyFill="1" applyBorder="1" applyAlignment="1">
      <alignment horizontal="left" vertical="center" wrapText="1" indent="1"/>
    </xf>
    <xf numFmtId="0" fontId="11" fillId="0" borderId="0" xfId="0" quotePrefix="1" applyFont="1" applyBorder="1" applyAlignment="1">
      <alignment horizontal="left" wrapText="1"/>
    </xf>
    <xf numFmtId="0" fontId="9" fillId="0" borderId="8" xfId="5" applyFont="1" applyFill="1" applyBorder="1" applyAlignment="1">
      <alignment horizontal="left" vertical="center" wrapText="1" indent="1"/>
    </xf>
    <xf numFmtId="0" fontId="9" fillId="0" borderId="6" xfId="5" applyFont="1" applyFill="1" applyBorder="1" applyAlignment="1">
      <alignment horizontal="left" vertical="center" wrapText="1" indent="1"/>
    </xf>
    <xf numFmtId="0" fontId="12" fillId="0" borderId="19" xfId="1" applyBorder="1" applyAlignment="1" applyProtection="1">
      <alignment horizontal="left" vertical="center"/>
    </xf>
    <xf numFmtId="0" fontId="12" fillId="0" borderId="0" xfId="1" applyBorder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</cellXfs>
  <cellStyles count="7">
    <cellStyle name="Hipervínculo" xfId="1" builtinId="8"/>
    <cellStyle name="Millares" xfId="2" builtinId="3"/>
    <cellStyle name="Normal" xfId="0" builtinId="0"/>
    <cellStyle name="Normal_Ej Ptaria desglose de ingresos- capit 1 y 2" xfId="3"/>
    <cellStyle name="Normal_magnitudes presupuestarias " xfId="4"/>
    <cellStyle name="Normal_total1T05-ddff(def.)" xfId="5"/>
    <cellStyle name="Porcentaje" xfId="6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CBE5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0</xdr:rowOff>
    </xdr:from>
    <xdr:to>
      <xdr:col>1</xdr:col>
      <xdr:colOff>3741420</xdr:colOff>
      <xdr:row>4</xdr:row>
      <xdr:rowOff>22860</xdr:rowOff>
    </xdr:to>
    <xdr:pic>
      <xdr:nvPicPr>
        <xdr:cNvPr id="39944" name="Picture 3" descr="Imagen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" y="0"/>
          <a:ext cx="371094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18</xdr:col>
      <xdr:colOff>388620</xdr:colOff>
      <xdr:row>25</xdr:row>
      <xdr:rowOff>0</xdr:rowOff>
    </xdr:to>
    <xdr:sp macro="" textlink="">
      <xdr:nvSpPr>
        <xdr:cNvPr id="4097" name="Texto 2"/>
        <xdr:cNvSpPr txBox="1">
          <a:spLocks noChangeArrowheads="1"/>
        </xdr:cNvSpPr>
      </xdr:nvSpPr>
      <xdr:spPr bwMode="auto">
        <a:xfrm>
          <a:off x="68580" y="5158740"/>
          <a:ext cx="8191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0</xdr:rowOff>
    </xdr:from>
    <xdr:to>
      <xdr:col>18</xdr:col>
      <xdr:colOff>388620</xdr:colOff>
      <xdr:row>26</xdr:row>
      <xdr:rowOff>0</xdr:rowOff>
    </xdr:to>
    <xdr:sp macro="" textlink="">
      <xdr:nvSpPr>
        <xdr:cNvPr id="1026" name="Texto 2"/>
        <xdr:cNvSpPr txBox="1">
          <a:spLocks noChangeArrowheads="1"/>
        </xdr:cNvSpPr>
      </xdr:nvSpPr>
      <xdr:spPr bwMode="auto">
        <a:xfrm>
          <a:off x="213360" y="5288280"/>
          <a:ext cx="844296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37889" name="Texto 2"/>
        <xdr:cNvSpPr txBox="1">
          <a:spLocks noChangeArrowheads="1"/>
        </xdr:cNvSpPr>
      </xdr:nvSpPr>
      <xdr:spPr bwMode="auto">
        <a:xfrm>
          <a:off x="7315200" y="72390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18</xdr:col>
      <xdr:colOff>388620</xdr:colOff>
      <xdr:row>25</xdr:row>
      <xdr:rowOff>0</xdr:rowOff>
    </xdr:to>
    <xdr:sp macro="" textlink="">
      <xdr:nvSpPr>
        <xdr:cNvPr id="16385" name="Texto 2"/>
        <xdr:cNvSpPr txBox="1">
          <a:spLocks noChangeArrowheads="1"/>
        </xdr:cNvSpPr>
      </xdr:nvSpPr>
      <xdr:spPr bwMode="auto">
        <a:xfrm>
          <a:off x="68580" y="5067300"/>
          <a:ext cx="8229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18</xdr:col>
      <xdr:colOff>396240</xdr:colOff>
      <xdr:row>35</xdr:row>
      <xdr:rowOff>0</xdr:rowOff>
    </xdr:to>
    <xdr:sp macro="" textlink="">
      <xdr:nvSpPr>
        <xdr:cNvPr id="18433" name="Texto 2"/>
        <xdr:cNvSpPr txBox="1">
          <a:spLocks noChangeArrowheads="1"/>
        </xdr:cNvSpPr>
      </xdr:nvSpPr>
      <xdr:spPr bwMode="auto">
        <a:xfrm>
          <a:off x="68580" y="6172200"/>
          <a:ext cx="864108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38913" name="Texto 2"/>
        <xdr:cNvSpPr txBox="1">
          <a:spLocks noChangeArrowheads="1"/>
        </xdr:cNvSpPr>
      </xdr:nvSpPr>
      <xdr:spPr bwMode="auto">
        <a:xfrm>
          <a:off x="7818120" y="81534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56</xdr:row>
      <xdr:rowOff>0</xdr:rowOff>
    </xdr:from>
    <xdr:to>
      <xdr:col>2</xdr:col>
      <xdr:colOff>137160</xdr:colOff>
      <xdr:row>56</xdr:row>
      <xdr:rowOff>106680</xdr:rowOff>
    </xdr:to>
    <xdr:sp macro="" textlink="">
      <xdr:nvSpPr>
        <xdr:cNvPr id="33810" name="imgval-1" descr="Valorado (3/5)">
          <a:hlinkClick xmlns:r="http://schemas.openxmlformats.org/officeDocument/2006/relationships" r:id=""/>
        </xdr:cNvPr>
        <xdr:cNvSpPr>
          <a:spLocks noChangeAspect="1" noChangeArrowheads="1"/>
        </xdr:cNvSpPr>
      </xdr:nvSpPr>
      <xdr:spPr bwMode="auto">
        <a:xfrm>
          <a:off x="822960" y="8442960"/>
          <a:ext cx="13716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137160</xdr:colOff>
      <xdr:row>56</xdr:row>
      <xdr:rowOff>106680</xdr:rowOff>
    </xdr:to>
    <xdr:sp macro="" textlink="">
      <xdr:nvSpPr>
        <xdr:cNvPr id="33811" name="imgval-2" descr="Valorado (3/5)">
          <a:hlinkClick xmlns:r="http://schemas.openxmlformats.org/officeDocument/2006/relationships" r:id=""/>
        </xdr:cNvPr>
        <xdr:cNvSpPr>
          <a:spLocks noChangeAspect="1" noChangeArrowheads="1"/>
        </xdr:cNvSpPr>
      </xdr:nvSpPr>
      <xdr:spPr bwMode="auto">
        <a:xfrm>
          <a:off x="822960" y="8442960"/>
          <a:ext cx="13716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1" name="Texto 2"/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2" name="Texto 2"/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3" name="Texto 2"/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34817" name="Texto 2"/>
        <xdr:cNvSpPr txBox="1">
          <a:spLocks noChangeArrowheads="1"/>
        </xdr:cNvSpPr>
      </xdr:nvSpPr>
      <xdr:spPr bwMode="auto">
        <a:xfrm>
          <a:off x="7315200" y="72390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853440</xdr:colOff>
      <xdr:row>23</xdr:row>
      <xdr:rowOff>30480</xdr:rowOff>
    </xdr:from>
    <xdr:to>
      <xdr:col>8</xdr:col>
      <xdr:colOff>982980</xdr:colOff>
      <xdr:row>23</xdr:row>
      <xdr:rowOff>152400</xdr:rowOff>
    </xdr:to>
    <xdr:sp macro="" textlink="">
      <xdr:nvSpPr>
        <xdr:cNvPr id="34863" name="Text Box 32"/>
        <xdr:cNvSpPr txBox="1">
          <a:spLocks noChangeArrowheads="1"/>
        </xdr:cNvSpPr>
      </xdr:nvSpPr>
      <xdr:spPr bwMode="auto">
        <a:xfrm>
          <a:off x="6888480" y="489966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26</xdr:row>
      <xdr:rowOff>99060</xdr:rowOff>
    </xdr:from>
    <xdr:to>
      <xdr:col>8</xdr:col>
      <xdr:colOff>982980</xdr:colOff>
      <xdr:row>26</xdr:row>
      <xdr:rowOff>220980</xdr:rowOff>
    </xdr:to>
    <xdr:sp macro="" textlink="">
      <xdr:nvSpPr>
        <xdr:cNvPr id="34864" name="Text Box 33"/>
        <xdr:cNvSpPr txBox="1">
          <a:spLocks noChangeArrowheads="1"/>
        </xdr:cNvSpPr>
      </xdr:nvSpPr>
      <xdr:spPr bwMode="auto">
        <a:xfrm>
          <a:off x="6888480" y="554736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  <pageSetUpPr fitToPage="1"/>
  </sheetPr>
  <dimension ref="A6:B33"/>
  <sheetViews>
    <sheetView showGridLines="0" topLeftCell="A13" workbookViewId="0"/>
  </sheetViews>
  <sheetFormatPr baseColWidth="10" defaultRowHeight="13.2" x14ac:dyDescent="0.25"/>
  <cols>
    <col min="2" max="2" width="94" customWidth="1"/>
  </cols>
  <sheetData>
    <row r="6" spans="1:2" ht="22.8" x14ac:dyDescent="0.4">
      <c r="B6" s="228" t="s">
        <v>14</v>
      </c>
    </row>
    <row r="7" spans="1:2" ht="31.5" customHeight="1" x14ac:dyDescent="0.25"/>
    <row r="8" spans="1:2" ht="21" x14ac:dyDescent="0.4">
      <c r="B8" s="254" t="s">
        <v>193</v>
      </c>
    </row>
    <row r="10" spans="1:2" ht="15.6" x14ac:dyDescent="0.3">
      <c r="B10" s="222" t="s">
        <v>15</v>
      </c>
    </row>
    <row r="11" spans="1:2" ht="3.75" customHeight="1" x14ac:dyDescent="0.35">
      <c r="B11" s="212"/>
    </row>
    <row r="12" spans="1:2" ht="18" customHeight="1" x14ac:dyDescent="0.25">
      <c r="A12" s="231"/>
      <c r="B12" s="229" t="s">
        <v>18</v>
      </c>
    </row>
    <row r="13" spans="1:2" ht="18" customHeight="1" x14ac:dyDescent="0.25">
      <c r="A13" s="231"/>
      <c r="B13" s="229" t="s">
        <v>19</v>
      </c>
    </row>
    <row r="14" spans="1:2" ht="18" customHeight="1" x14ac:dyDescent="0.25">
      <c r="A14" s="231"/>
      <c r="B14" s="229" t="s">
        <v>20</v>
      </c>
    </row>
    <row r="15" spans="1:2" ht="18" customHeight="1" x14ac:dyDescent="0.25">
      <c r="A15" s="231"/>
      <c r="B15" s="229" t="s">
        <v>21</v>
      </c>
    </row>
    <row r="16" spans="1:2" ht="18" customHeight="1" x14ac:dyDescent="0.25">
      <c r="A16" s="231"/>
      <c r="B16" s="229" t="s">
        <v>22</v>
      </c>
    </row>
    <row r="18" spans="1:2" ht="15.6" x14ac:dyDescent="0.3">
      <c r="B18" s="222" t="s">
        <v>16</v>
      </c>
    </row>
    <row r="19" spans="1:2" ht="3.75" customHeight="1" x14ac:dyDescent="0.35">
      <c r="B19" s="212"/>
    </row>
    <row r="20" spans="1:2" ht="18" customHeight="1" x14ac:dyDescent="0.25">
      <c r="A20" s="231"/>
      <c r="B20" s="229" t="s">
        <v>18</v>
      </c>
    </row>
    <row r="21" spans="1:2" ht="18" customHeight="1" x14ac:dyDescent="0.25">
      <c r="A21" s="231"/>
      <c r="B21" s="229" t="s">
        <v>19</v>
      </c>
    </row>
    <row r="22" spans="1:2" ht="18" customHeight="1" x14ac:dyDescent="0.25">
      <c r="A22" s="231"/>
      <c r="B22" s="229" t="s">
        <v>20</v>
      </c>
    </row>
    <row r="23" spans="1:2" ht="18" customHeight="1" x14ac:dyDescent="0.25">
      <c r="A23" s="231"/>
      <c r="B23" s="229" t="s">
        <v>21</v>
      </c>
    </row>
    <row r="24" spans="1:2" ht="18" customHeight="1" x14ac:dyDescent="0.25">
      <c r="A24" s="231"/>
      <c r="B24" s="229" t="s">
        <v>23</v>
      </c>
    </row>
    <row r="25" spans="1:2" ht="18" customHeight="1" x14ac:dyDescent="0.25">
      <c r="A25" s="231"/>
      <c r="B25" s="229" t="s">
        <v>24</v>
      </c>
    </row>
    <row r="27" spans="1:2" ht="15.6" x14ac:dyDescent="0.3">
      <c r="B27" s="222" t="s">
        <v>17</v>
      </c>
    </row>
    <row r="28" spans="1:2" ht="3.75" customHeight="1" x14ac:dyDescent="0.35">
      <c r="B28" s="212"/>
    </row>
    <row r="29" spans="1:2" ht="18" customHeight="1" x14ac:dyDescent="0.25">
      <c r="A29" s="220"/>
      <c r="B29" s="229" t="s">
        <v>25</v>
      </c>
    </row>
    <row r="30" spans="1:2" ht="18" customHeight="1" x14ac:dyDescent="0.25">
      <c r="A30" s="221"/>
      <c r="B30" s="229" t="s">
        <v>21</v>
      </c>
    </row>
    <row r="31" spans="1:2" ht="18" customHeight="1" x14ac:dyDescent="0.25">
      <c r="A31" s="221"/>
      <c r="B31" s="229" t="s">
        <v>23</v>
      </c>
    </row>
    <row r="32" spans="1:2" ht="18" customHeight="1" x14ac:dyDescent="0.25">
      <c r="A32" s="221"/>
      <c r="B32" s="229" t="s">
        <v>20</v>
      </c>
    </row>
    <row r="33" spans="2:2" x14ac:dyDescent="0.25">
      <c r="B33" s="231"/>
    </row>
  </sheetData>
  <phoneticPr fontId="19" type="noConversion"/>
  <hyperlinks>
    <hyperlink ref="B14" location="'Aurrekontuko muntak EJ'!A1" tooltip="Aurrekontuko muntak EJ" display="► Aurrekontuko muntak"/>
    <hyperlink ref="B15" location="'gastu-eboluzioa EJ '!A1" tooltip="gastu-ebolucioak EJ" display="► Kapituluen araberako gastu aurrekontuaren gauzatzearen eboluzioa"/>
    <hyperlink ref="B16" location="'sarrera-ebuluzioa EJ'!A1" tooltip="sarrera-eboluzioa EJ" display="►Kapituluen araberako sarrera aurrekontuaren gauzatzearen eboluzioa"/>
    <hyperlink ref="B20" location="'gastuak FFAA'!A1" tooltip="Gastuak FFAA" display="► Kapituluen araberako gastu aurrekontuaren gauzatzea"/>
    <hyperlink ref="B21:B24" location="'gastos GV'!A1" display="Ejecución del presupuesto de gastos, por capítulos"/>
    <hyperlink ref="B21" location="'sarrerak FFAA'!A1" tooltip="Sarrerak FFAA" display="► Kapituluen araberako sarrera aurrekontuaren gauzatzea"/>
    <hyperlink ref="B22" location="'Aurrekontuko muntak FFAA'!A1" tooltip="Aurrekontuko muntak FFAA" display="► Aurrekontuko muntak"/>
    <hyperlink ref="B23" location="'gastu-eboluzioa FFAA'!A1" tooltip="Gastu-eboluzioa FFAA" display="► Kapituluen araberako gastu aurrekontuaren gauzatzearen eboluzioa"/>
    <hyperlink ref="B24" location="'sarrera eboluzioa FFAA'!A1" tooltip="Sarrera-eboluzioa FFAA" display="► Kapituluen araberako sarrera aurrekontuaren gauzatzearen eboluzioa"/>
    <hyperlink ref="B25" location="' kap 1 eta 2 banakapena'!A1" tooltip="Kap 1-2 sarrerak banakapenak FFAA" display="► Kapituluen araberako sarrera aurrekontuaren gauzatzearen eboluzioa (kap.1 eta 2ko banakapena)"/>
    <hyperlink ref="B29" location="'labupen bateratua EJ-FFAA'!A1" tooltip="Laburpen bateratua EJ-FFAA" display="► Aitortutako obligazio eta eskubideen laburpena"/>
    <hyperlink ref="B30:B32" location="'gastos GV'!A1" display="Ejecución del presupuesto de gastos, por capítulos"/>
    <hyperlink ref="B30" location="'gastu-ebol EJ-FFAA'!A1" tooltip="Gastu-eboluzioa EJ-FFAA" display="► Kapituluen araberako gastu aurrekontuaren gauzatzearen eboluzioa"/>
    <hyperlink ref="B31" location="'sarrera-ebol EJ-FFAA'!A1" tooltip="Sarrera-eboluzioa EJ-FFAA" display="► Kapituluen araberako sarrera aurrekontuaren gauzatzearen eboluzioa"/>
    <hyperlink ref="B32" location="'Aurrekontuko muntak EJ-FFAA'!A1" tooltip="Aurrekontuko muntak EJ-FFAA" display="► Aurrekontuko muntak"/>
    <hyperlink ref="B12" location="'gastuak EJ'!A1" tooltip="gastuak EJ" display="► Kapituluen araberako gastu aurrekontuaren gauzatzea"/>
    <hyperlink ref="B13" location="'sarrerak EJ'!A1" tooltip="sarrerak EJ" display="► Kapituluen araberako sarrera aurrekontuaren gauzatzea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1"/>
    <pageSetUpPr fitToPage="1"/>
  </sheetPr>
  <dimension ref="B1:AD32"/>
  <sheetViews>
    <sheetView showGridLines="0" showZeros="0" topLeftCell="A4" zoomScale="99" zoomScaleNormal="99" workbookViewId="0">
      <selection activeCell="F9" sqref="F9:U24"/>
    </sheetView>
  </sheetViews>
  <sheetFormatPr baseColWidth="10" defaultColWidth="11.44140625" defaultRowHeight="13.2" x14ac:dyDescent="0.25"/>
  <cols>
    <col min="1" max="1" width="1" style="4" customWidth="1"/>
    <col min="2" max="2" width="2.6640625" style="4" customWidth="1"/>
    <col min="3" max="3" width="18.109375" style="4" customWidth="1"/>
    <col min="4" max="4" width="8.33203125" style="4" customWidth="1"/>
    <col min="5" max="5" width="0.6640625" style="4" customWidth="1"/>
    <col min="6" max="8" width="9.6640625" style="4" customWidth="1"/>
    <col min="9" max="9" width="0.6640625" style="4" customWidth="1"/>
    <col min="10" max="12" width="9.6640625" style="4" customWidth="1"/>
    <col min="13" max="13" width="0.6640625" style="4" customWidth="1"/>
    <col min="14" max="17" width="6" style="4" customWidth="1"/>
    <col min="18" max="18" width="0.6640625" style="4" customWidth="1"/>
    <col min="19" max="19" width="6" style="4" customWidth="1"/>
    <col min="20" max="20" width="7.44140625" style="4" bestFit="1" customWidth="1"/>
    <col min="21" max="21" width="8" style="4" customWidth="1"/>
    <col min="22" max="22" width="11.44140625" style="4"/>
    <col min="23" max="23" width="22.5546875" style="4" bestFit="1" customWidth="1"/>
    <col min="24" max="27" width="11.44140625" style="4"/>
    <col min="28" max="28" width="5" style="4" customWidth="1"/>
    <col min="29" max="29" width="11.44140625" style="4"/>
    <col min="30" max="30" width="4.6640625" style="4" customWidth="1"/>
    <col min="31" max="16384" width="11.44140625" style="4"/>
  </cols>
  <sheetData>
    <row r="1" spans="2:30" s="211" customFormat="1" ht="15.6" x14ac:dyDescent="0.25">
      <c r="B1" s="213" t="s">
        <v>15</v>
      </c>
      <c r="U1" s="214" t="str">
        <f>Aurkibidea!B8</f>
        <v>2014ko 4. hiruhilabetea</v>
      </c>
    </row>
    <row r="2" spans="2:30" ht="27" customHeight="1" x14ac:dyDescent="0.25">
      <c r="B2" s="293" t="s">
        <v>28</v>
      </c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</row>
    <row r="3" spans="2:30" ht="14.25" customHeight="1" x14ac:dyDescent="0.25">
      <c r="B3" s="5"/>
      <c r="C3" s="5"/>
      <c r="I3"/>
      <c r="S3" s="6"/>
    </row>
    <row r="4" spans="2:30" ht="21" customHeight="1" x14ac:dyDescent="0.25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</row>
    <row r="5" spans="2:30" ht="25.5" customHeight="1" x14ac:dyDescent="0.25">
      <c r="B5" s="284" t="s">
        <v>30</v>
      </c>
      <c r="C5" s="285"/>
      <c r="D5" s="286"/>
      <c r="E5"/>
      <c r="F5" s="110">
        <v>2014</v>
      </c>
      <c r="G5" s="111"/>
      <c r="H5" s="112"/>
      <c r="I5"/>
      <c r="J5" s="110">
        <v>2013</v>
      </c>
      <c r="K5" s="111"/>
      <c r="L5" s="112"/>
      <c r="M5"/>
      <c r="N5" s="113" t="s">
        <v>31</v>
      </c>
      <c r="O5" s="114"/>
      <c r="P5" s="114"/>
      <c r="Q5" s="115"/>
      <c r="R5"/>
      <c r="S5" s="298" t="s">
        <v>186</v>
      </c>
      <c r="T5" s="285"/>
      <c r="U5" s="286"/>
    </row>
    <row r="6" spans="2:30" s="13" customFormat="1" ht="24" customHeight="1" x14ac:dyDescent="0.25">
      <c r="B6" s="287"/>
      <c r="C6" s="288"/>
      <c r="D6" s="289"/>
      <c r="E6"/>
      <c r="F6" s="135" t="s">
        <v>32</v>
      </c>
      <c r="G6" s="232" t="s">
        <v>33</v>
      </c>
      <c r="H6" s="106" t="s">
        <v>34</v>
      </c>
      <c r="I6" s="61"/>
      <c r="J6" s="135" t="s">
        <v>32</v>
      </c>
      <c r="K6" s="232" t="s">
        <v>33</v>
      </c>
      <c r="L6" s="106" t="s">
        <v>34</v>
      </c>
      <c r="M6"/>
      <c r="N6" s="294">
        <v>2014</v>
      </c>
      <c r="O6" s="295"/>
      <c r="P6" s="296">
        <v>2013</v>
      </c>
      <c r="Q6" s="297"/>
      <c r="R6"/>
      <c r="S6" s="287"/>
      <c r="T6" s="288"/>
      <c r="U6" s="289"/>
    </row>
    <row r="7" spans="2:30" s="13" customFormat="1" ht="12.75" customHeight="1" x14ac:dyDescent="0.25">
      <c r="B7" s="290"/>
      <c r="C7" s="291"/>
      <c r="D7" s="292"/>
      <c r="E7" s="60"/>
      <c r="F7" s="136" t="s">
        <v>0</v>
      </c>
      <c r="G7" s="116" t="s">
        <v>1</v>
      </c>
      <c r="H7" s="109" t="s">
        <v>2</v>
      </c>
      <c r="I7" s="60"/>
      <c r="J7" s="136" t="s">
        <v>3</v>
      </c>
      <c r="K7" s="116" t="s">
        <v>4</v>
      </c>
      <c r="L7" s="109" t="s">
        <v>5</v>
      </c>
      <c r="M7" s="60"/>
      <c r="N7" s="107" t="s">
        <v>6</v>
      </c>
      <c r="O7" s="116" t="s">
        <v>7</v>
      </c>
      <c r="P7" s="108" t="s">
        <v>8</v>
      </c>
      <c r="Q7" s="109" t="s">
        <v>9</v>
      </c>
      <c r="R7" s="60"/>
      <c r="S7" s="107" t="s">
        <v>10</v>
      </c>
      <c r="T7" s="108" t="s">
        <v>11</v>
      </c>
      <c r="U7" s="109" t="s">
        <v>12</v>
      </c>
    </row>
    <row r="8" spans="2:30" ht="5.0999999999999996" customHeight="1" x14ac:dyDescent="0.25">
      <c r="B8" s="29"/>
      <c r="C8" s="14"/>
      <c r="D8" s="27"/>
      <c r="E8"/>
      <c r="F8" s="33"/>
      <c r="G8" s="12"/>
      <c r="H8" s="27"/>
      <c r="I8"/>
      <c r="J8" s="33"/>
      <c r="K8" s="12"/>
      <c r="L8" s="27"/>
      <c r="M8"/>
      <c r="N8" s="33"/>
      <c r="O8" s="12"/>
      <c r="P8" s="12"/>
      <c r="Q8" s="27"/>
      <c r="R8"/>
      <c r="S8" s="33"/>
      <c r="T8" s="12"/>
      <c r="U8" s="27"/>
    </row>
    <row r="9" spans="2:30" s="8" customFormat="1" ht="18" customHeight="1" x14ac:dyDescent="0.25">
      <c r="B9" s="30">
        <v>1</v>
      </c>
      <c r="C9" s="15" t="s">
        <v>35</v>
      </c>
      <c r="D9" s="24"/>
      <c r="E9"/>
      <c r="F9" s="34">
        <v>1890768.527</v>
      </c>
      <c r="G9" s="37">
        <v>1884605.1769999999</v>
      </c>
      <c r="H9" s="40">
        <v>1884580.7169999999</v>
      </c>
      <c r="I9" s="1"/>
      <c r="J9" s="34">
        <v>1912804.3370000001</v>
      </c>
      <c r="K9" s="37">
        <v>1867851.85</v>
      </c>
      <c r="L9" s="40">
        <v>1867805.0649999999</v>
      </c>
      <c r="M9"/>
      <c r="N9" s="43">
        <v>99.674029374194248</v>
      </c>
      <c r="O9" s="44">
        <v>99.672735720336007</v>
      </c>
      <c r="P9" s="44">
        <v>97.649917133160486</v>
      </c>
      <c r="Q9" s="45">
        <v>97.647471247865539</v>
      </c>
      <c r="R9"/>
      <c r="S9" s="43">
        <v>-1.1520158948698622</v>
      </c>
      <c r="T9" s="44">
        <v>0.89693018212337883</v>
      </c>
      <c r="U9" s="45">
        <v>0.89814790174584935</v>
      </c>
      <c r="W9" s="9"/>
      <c r="X9" s="9"/>
    </row>
    <row r="10" spans="2:30" s="8" customFormat="1" ht="18" customHeight="1" x14ac:dyDescent="0.25">
      <c r="B10" s="31">
        <v>2</v>
      </c>
      <c r="C10" s="15" t="s">
        <v>36</v>
      </c>
      <c r="D10" s="25"/>
      <c r="E10"/>
      <c r="F10" s="34">
        <v>3325384.7349999999</v>
      </c>
      <c r="G10" s="37">
        <v>3285697.9619999998</v>
      </c>
      <c r="H10" s="40">
        <v>3050124.1979999999</v>
      </c>
      <c r="I10" s="1"/>
      <c r="J10" s="34">
        <v>3292159.45</v>
      </c>
      <c r="K10" s="37">
        <v>3201299.3110000002</v>
      </c>
      <c r="L10" s="40">
        <v>2911582.2820000001</v>
      </c>
      <c r="M10"/>
      <c r="N10" s="43">
        <v>98.806550935827275</v>
      </c>
      <c r="O10" s="44">
        <v>91.722445402997849</v>
      </c>
      <c r="P10" s="44">
        <v>97.240105153473053</v>
      </c>
      <c r="Q10" s="45">
        <v>88.43989260605224</v>
      </c>
      <c r="R10"/>
      <c r="S10" s="43">
        <v>1.0092246595164056</v>
      </c>
      <c r="T10" s="44">
        <v>2.6363873790244075</v>
      </c>
      <c r="U10" s="45">
        <v>4.7583033066416869</v>
      </c>
      <c r="W10" s="9"/>
      <c r="X10" s="9"/>
    </row>
    <row r="11" spans="2:30" s="8" customFormat="1" ht="18" customHeight="1" x14ac:dyDescent="0.25">
      <c r="B11" s="31">
        <v>3</v>
      </c>
      <c r="C11" s="15" t="s">
        <v>37</v>
      </c>
      <c r="D11" s="25"/>
      <c r="E11"/>
      <c r="F11" s="252">
        <v>251881.08199999999</v>
      </c>
      <c r="G11" s="37">
        <v>251774.04399999999</v>
      </c>
      <c r="H11" s="40">
        <v>251773.93799999999</v>
      </c>
      <c r="I11" s="1"/>
      <c r="J11" s="34">
        <v>231348.05600000001</v>
      </c>
      <c r="K11" s="37">
        <v>221983.58600000001</v>
      </c>
      <c r="L11" s="253">
        <v>221970.7</v>
      </c>
      <c r="M11"/>
      <c r="N11" s="43">
        <v>99.957504549706513</v>
      </c>
      <c r="O11" s="44">
        <v>99.957462466355452</v>
      </c>
      <c r="P11" s="44">
        <v>95.952215824973266</v>
      </c>
      <c r="Q11" s="45">
        <v>95.946645862457558</v>
      </c>
      <c r="R11"/>
      <c r="S11" s="132">
        <v>8.8753829857122213</v>
      </c>
      <c r="T11" s="133">
        <v>13.420117467604097</v>
      </c>
      <c r="U11" s="134">
        <v>13.426654058395982</v>
      </c>
      <c r="W11" s="9"/>
      <c r="X11" s="9"/>
      <c r="Y11" s="9"/>
      <c r="Z11" s="10"/>
      <c r="AA11" s="19">
        <f>IF(+K11=0," ",(+G11/K11-1)*100)</f>
        <v>13.420117467604097</v>
      </c>
      <c r="AB11" s="20"/>
      <c r="AC11" s="19">
        <f>IF(+L11=0," ",(+H11/L11-1)*100)</f>
        <v>13.426654058395982</v>
      </c>
      <c r="AD11" s="21"/>
    </row>
    <row r="12" spans="2:30" s="8" customFormat="1" ht="18" customHeight="1" x14ac:dyDescent="0.25">
      <c r="B12" s="31">
        <v>4</v>
      </c>
      <c r="C12" s="15" t="s">
        <v>38</v>
      </c>
      <c r="D12" s="25"/>
      <c r="E12"/>
      <c r="F12" s="34">
        <v>3180568.4920000001</v>
      </c>
      <c r="G12" s="37">
        <v>3133802.7659999998</v>
      </c>
      <c r="H12" s="40">
        <v>2989040.4410000001</v>
      </c>
      <c r="I12" s="1"/>
      <c r="J12" s="34">
        <v>3356167.8289999999</v>
      </c>
      <c r="K12" s="37">
        <v>3002978.8289999999</v>
      </c>
      <c r="L12" s="40">
        <v>2831073.2030000002</v>
      </c>
      <c r="M12"/>
      <c r="N12" s="43">
        <v>98.529642542909272</v>
      </c>
      <c r="O12" s="44">
        <v>93.978181841336067</v>
      </c>
      <c r="P12" s="44">
        <v>89.476420191262136</v>
      </c>
      <c r="Q12" s="45">
        <v>84.354339450406556</v>
      </c>
      <c r="R12"/>
      <c r="S12" s="43">
        <v>-5.2321381392992254</v>
      </c>
      <c r="T12" s="44">
        <v>4.3564721714526522</v>
      </c>
      <c r="U12" s="45">
        <v>5.5797652223406713</v>
      </c>
      <c r="W12" s="9"/>
      <c r="X12" s="9"/>
    </row>
    <row r="13" spans="2:30" s="8" customFormat="1" ht="18" customHeight="1" x14ac:dyDescent="0.25">
      <c r="B13" s="31">
        <v>6</v>
      </c>
      <c r="C13" s="15" t="s">
        <v>39</v>
      </c>
      <c r="D13" s="25"/>
      <c r="E13"/>
      <c r="F13" s="34">
        <v>475922.51199999999</v>
      </c>
      <c r="G13" s="37">
        <v>332039.98300000001</v>
      </c>
      <c r="H13" s="40">
        <v>269770.55699999997</v>
      </c>
      <c r="I13" s="1"/>
      <c r="J13" s="34">
        <v>548044.01599999995</v>
      </c>
      <c r="K13" s="37">
        <v>452645.57199999999</v>
      </c>
      <c r="L13" s="40">
        <v>361582.19199999998</v>
      </c>
      <c r="M13"/>
      <c r="N13" s="43">
        <v>69.767656420505702</v>
      </c>
      <c r="O13" s="44">
        <v>56.683714301793728</v>
      </c>
      <c r="P13" s="44">
        <v>82.592922974274401</v>
      </c>
      <c r="Q13" s="45">
        <v>65.976852486972518</v>
      </c>
      <c r="R13"/>
      <c r="S13" s="43">
        <v>-13.159801383544345</v>
      </c>
      <c r="T13" s="44">
        <v>-26.644597110959911</v>
      </c>
      <c r="U13" s="45">
        <v>-25.391636267308215</v>
      </c>
      <c r="W13" s="9"/>
      <c r="X13" s="9"/>
    </row>
    <row r="14" spans="2:30" s="8" customFormat="1" ht="18" customHeight="1" x14ac:dyDescent="0.25">
      <c r="B14" s="31">
        <v>7</v>
      </c>
      <c r="C14" s="15" t="s">
        <v>40</v>
      </c>
      <c r="D14" s="25"/>
      <c r="E14"/>
      <c r="F14" s="34">
        <v>679268.81900000002</v>
      </c>
      <c r="G14" s="37">
        <v>600792.88899999997</v>
      </c>
      <c r="H14" s="40">
        <v>456916.11499999999</v>
      </c>
      <c r="I14" s="1"/>
      <c r="J14" s="34">
        <v>802141.19799999997</v>
      </c>
      <c r="K14" s="37">
        <v>457689.78899999999</v>
      </c>
      <c r="L14" s="40">
        <v>304624.54599999997</v>
      </c>
      <c r="M14"/>
      <c r="N14" s="43">
        <v>88.446999508157901</v>
      </c>
      <c r="O14" s="44">
        <v>67.265875043794694</v>
      </c>
      <c r="P14" s="44">
        <v>57.058506674531884</v>
      </c>
      <c r="Q14" s="45">
        <v>37.976424444914244</v>
      </c>
      <c r="R14"/>
      <c r="S14" s="43">
        <v>-15.318048656067152</v>
      </c>
      <c r="T14" s="44">
        <v>31.266395589174923</v>
      </c>
      <c r="U14" s="45">
        <v>49.993203436731591</v>
      </c>
      <c r="W14" s="9"/>
      <c r="X14" s="9"/>
    </row>
    <row r="15" spans="2:30" s="8" customFormat="1" ht="18" customHeight="1" x14ac:dyDescent="0.25">
      <c r="B15" s="31">
        <v>8</v>
      </c>
      <c r="C15" s="15" t="s">
        <v>41</v>
      </c>
      <c r="D15" s="25"/>
      <c r="E15"/>
      <c r="F15" s="34">
        <v>87719.861999999994</v>
      </c>
      <c r="G15" s="37">
        <v>85020.076000000001</v>
      </c>
      <c r="H15" s="40">
        <v>85020.076000000001</v>
      </c>
      <c r="I15" s="1"/>
      <c r="J15" s="34">
        <v>185556.731</v>
      </c>
      <c r="K15" s="37">
        <v>175087.361</v>
      </c>
      <c r="L15" s="40">
        <v>175087.361</v>
      </c>
      <c r="M15"/>
      <c r="N15" s="43">
        <v>96.922263739995401</v>
      </c>
      <c r="O15" s="44">
        <v>96.922263739995401</v>
      </c>
      <c r="P15" s="44">
        <v>94.357860292332916</v>
      </c>
      <c r="Q15" s="45">
        <v>94.357860292332916</v>
      </c>
      <c r="R15"/>
      <c r="S15" s="43">
        <v>-52.726122341528004</v>
      </c>
      <c r="T15" s="44">
        <v>-51.44134018902713</v>
      </c>
      <c r="U15" s="45">
        <v>-51.44134018902713</v>
      </c>
      <c r="W15" s="9"/>
      <c r="X15" s="9"/>
    </row>
    <row r="16" spans="2:30" s="8" customFormat="1" ht="18" customHeight="1" x14ac:dyDescent="0.25">
      <c r="B16" s="31">
        <v>9</v>
      </c>
      <c r="C16" s="15" t="s">
        <v>42</v>
      </c>
      <c r="D16" s="25"/>
      <c r="E16"/>
      <c r="F16" s="34">
        <v>537749.79200000002</v>
      </c>
      <c r="G16" s="37">
        <v>479804.79100000003</v>
      </c>
      <c r="H16" s="40">
        <v>479804.79100000003</v>
      </c>
      <c r="I16" s="1"/>
      <c r="J16" s="34">
        <v>199928.334</v>
      </c>
      <c r="K16" s="37">
        <v>199928.33300000001</v>
      </c>
      <c r="L16" s="40">
        <v>199928.33300000001</v>
      </c>
      <c r="M16"/>
      <c r="N16" s="43">
        <v>89.224542368581709</v>
      </c>
      <c r="O16" s="44">
        <v>89.224542368581709</v>
      </c>
      <c r="P16" s="44">
        <v>99.999999499820774</v>
      </c>
      <c r="Q16" s="45">
        <v>99.999999499820774</v>
      </c>
      <c r="R16"/>
      <c r="S16" s="43">
        <v>168.97127647750017</v>
      </c>
      <c r="T16" s="44">
        <v>139.9883917403543</v>
      </c>
      <c r="U16" s="45">
        <v>139.9883917403543</v>
      </c>
      <c r="X16" s="9"/>
    </row>
    <row r="17" spans="2:23" ht="5.0999999999999996" customHeight="1" x14ac:dyDescent="0.25">
      <c r="B17" s="29"/>
      <c r="C17" s="14"/>
      <c r="D17" s="27"/>
      <c r="E17"/>
      <c r="F17" s="35"/>
      <c r="G17" s="38"/>
      <c r="H17" s="41"/>
      <c r="I17"/>
      <c r="J17" s="35"/>
      <c r="K17" s="38"/>
      <c r="L17" s="41"/>
      <c r="M17"/>
      <c r="N17" s="46"/>
      <c r="O17" s="47"/>
      <c r="P17" s="47"/>
      <c r="Q17" s="48"/>
      <c r="R17"/>
      <c r="S17" s="46"/>
      <c r="T17" s="47"/>
      <c r="U17" s="48"/>
    </row>
    <row r="18" spans="2:23" ht="18" customHeight="1" x14ac:dyDescent="0.25">
      <c r="B18" s="32"/>
      <c r="C18" s="23" t="s">
        <v>43</v>
      </c>
      <c r="D18" s="26"/>
      <c r="E18"/>
      <c r="F18" s="36">
        <v>10429263.821</v>
      </c>
      <c r="G18" s="39">
        <v>10053537.687999999</v>
      </c>
      <c r="H18" s="42">
        <v>9467030.8329999987</v>
      </c>
      <c r="I18"/>
      <c r="J18" s="36">
        <v>10528149.951000003</v>
      </c>
      <c r="K18" s="39">
        <v>9579464.631000001</v>
      </c>
      <c r="L18" s="42">
        <v>8873653.682</v>
      </c>
      <c r="M18"/>
      <c r="N18" s="49">
        <v>96.39738586108588</v>
      </c>
      <c r="O18" s="50">
        <v>90.773720901925188</v>
      </c>
      <c r="P18" s="50">
        <v>90.989059574423209</v>
      </c>
      <c r="Q18" s="51">
        <v>84.285023705965997</v>
      </c>
      <c r="R18"/>
      <c r="S18" s="49">
        <v>-0.93925457426269343</v>
      </c>
      <c r="T18" s="50">
        <v>4.9488470938747087</v>
      </c>
      <c r="U18" s="51">
        <v>6.6869541258258725</v>
      </c>
    </row>
    <row r="19" spans="2:23" ht="5.0999999999999996" customHeight="1" x14ac:dyDescent="0.25">
      <c r="B19" s="29"/>
      <c r="C19" s="14"/>
      <c r="D19" s="27"/>
      <c r="E19"/>
      <c r="F19" s="35"/>
      <c r="G19" s="38"/>
      <c r="H19" s="41"/>
      <c r="I19"/>
      <c r="J19" s="35"/>
      <c r="K19" s="38"/>
      <c r="L19" s="41"/>
      <c r="M19"/>
      <c r="N19" s="46"/>
      <c r="O19" s="47"/>
      <c r="P19" s="47"/>
      <c r="Q19" s="48"/>
      <c r="R19"/>
      <c r="S19" s="46"/>
      <c r="T19" s="47"/>
      <c r="U19" s="48"/>
    </row>
    <row r="20" spans="2:23" s="8" customFormat="1" ht="18" customHeight="1" x14ac:dyDescent="0.25">
      <c r="B20" s="31"/>
      <c r="C20" s="15" t="s">
        <v>44</v>
      </c>
      <c r="D20" s="25"/>
      <c r="E20"/>
      <c r="F20" s="34">
        <v>8648602.8360000011</v>
      </c>
      <c r="G20" s="37">
        <v>8555879.9489999991</v>
      </c>
      <c r="H20" s="40">
        <v>8175519.2939999998</v>
      </c>
      <c r="I20"/>
      <c r="J20" s="34">
        <v>8792479.6720000003</v>
      </c>
      <c r="K20" s="37">
        <v>8294113.5760000004</v>
      </c>
      <c r="L20" s="40">
        <v>7832431.25</v>
      </c>
      <c r="M20"/>
      <c r="N20" s="43">
        <v>98.927885939980484</v>
      </c>
      <c r="O20" s="44">
        <v>94.529942570252146</v>
      </c>
      <c r="P20" s="44">
        <v>94.331905053052708</v>
      </c>
      <c r="Q20" s="45">
        <v>89.08102767576122</v>
      </c>
      <c r="R20"/>
      <c r="S20" s="43">
        <v>-1.6363624525420395</v>
      </c>
      <c r="T20" s="44">
        <v>3.1560500179000472</v>
      </c>
      <c r="U20" s="45">
        <v>4.3803518096631855</v>
      </c>
    </row>
    <row r="21" spans="2:23" s="8" customFormat="1" ht="18" customHeight="1" x14ac:dyDescent="0.25">
      <c r="B21" s="31"/>
      <c r="C21" s="15" t="s">
        <v>45</v>
      </c>
      <c r="D21" s="25"/>
      <c r="E21"/>
      <c r="F21" s="34">
        <v>1155191.331</v>
      </c>
      <c r="G21" s="37">
        <v>932832.87199999997</v>
      </c>
      <c r="H21" s="40">
        <v>726686.67200000002</v>
      </c>
      <c r="I21"/>
      <c r="J21" s="34">
        <v>1350185.2139999999</v>
      </c>
      <c r="K21" s="37">
        <v>910335.36100000003</v>
      </c>
      <c r="L21" s="40">
        <v>666206.7379999999</v>
      </c>
      <c r="M21"/>
      <c r="N21" s="43">
        <v>80.751373990357621</v>
      </c>
      <c r="O21" s="44">
        <v>62.906174284647577</v>
      </c>
      <c r="P21" s="44">
        <v>67.422998827181658</v>
      </c>
      <c r="Q21" s="45">
        <v>49.341877772926047</v>
      </c>
      <c r="R21"/>
      <c r="S21" s="43">
        <v>-14.442009953754386</v>
      </c>
      <c r="T21" s="44">
        <v>2.4713431954666243</v>
      </c>
      <c r="U21" s="45">
        <v>9.0782531232820105</v>
      </c>
    </row>
    <row r="22" spans="2:23" s="8" customFormat="1" ht="18" customHeight="1" x14ac:dyDescent="0.25">
      <c r="B22" s="31"/>
      <c r="C22" s="15" t="s">
        <v>46</v>
      </c>
      <c r="D22" s="25"/>
      <c r="E22"/>
      <c r="F22" s="34">
        <v>625469.65399999998</v>
      </c>
      <c r="G22" s="37">
        <v>564824.86700000009</v>
      </c>
      <c r="H22" s="40">
        <v>564824.86700000009</v>
      </c>
      <c r="I22"/>
      <c r="J22" s="34">
        <v>385485.065</v>
      </c>
      <c r="K22" s="37">
        <v>375015.69400000002</v>
      </c>
      <c r="L22" s="40">
        <v>375015.69400000002</v>
      </c>
      <c r="M22"/>
      <c r="N22" s="43">
        <v>90.304120014110239</v>
      </c>
      <c r="O22" s="44">
        <v>90.304120014110239</v>
      </c>
      <c r="P22" s="44">
        <v>97.284104638398901</v>
      </c>
      <c r="Q22" s="45">
        <v>97.284104638398901</v>
      </c>
      <c r="R22"/>
      <c r="S22" s="43">
        <v>62.255223558401674</v>
      </c>
      <c r="T22" s="44">
        <v>50.613661251200881</v>
      </c>
      <c r="U22" s="45">
        <v>50.613661251200881</v>
      </c>
      <c r="W22" s="137"/>
    </row>
    <row r="23" spans="2:23" ht="5.0999999999999996" customHeight="1" x14ac:dyDescent="0.25">
      <c r="B23" s="29"/>
      <c r="C23" s="14"/>
      <c r="D23" s="27"/>
      <c r="E23"/>
      <c r="F23" s="35"/>
      <c r="G23" s="38"/>
      <c r="H23" s="41"/>
      <c r="I23"/>
      <c r="J23" s="35"/>
      <c r="K23" s="38"/>
      <c r="L23" s="41"/>
      <c r="M23"/>
      <c r="N23" s="46"/>
      <c r="O23" s="47"/>
      <c r="P23" s="47"/>
      <c r="Q23" s="48"/>
      <c r="R23"/>
      <c r="S23" s="46"/>
      <c r="T23" s="47"/>
      <c r="U23" s="48"/>
    </row>
    <row r="24" spans="2:23" ht="18" customHeight="1" x14ac:dyDescent="0.25">
      <c r="B24" s="52"/>
      <c r="C24" s="53" t="s">
        <v>43</v>
      </c>
      <c r="D24" s="28"/>
      <c r="E24"/>
      <c r="F24" s="54">
        <v>10429263.821</v>
      </c>
      <c r="G24" s="55">
        <v>10053537.687999999</v>
      </c>
      <c r="H24" s="56">
        <v>9467030.8330000006</v>
      </c>
      <c r="I24"/>
      <c r="J24" s="54">
        <v>10528149.950999999</v>
      </c>
      <c r="K24" s="55">
        <v>9579464.631000001</v>
      </c>
      <c r="L24" s="56">
        <v>8873653.682</v>
      </c>
      <c r="M24"/>
      <c r="N24" s="57">
        <v>96.39738586108588</v>
      </c>
      <c r="O24" s="58">
        <v>90.773720901925202</v>
      </c>
      <c r="P24" s="58">
        <v>90.989059574423251</v>
      </c>
      <c r="Q24" s="59">
        <v>84.285023705966026</v>
      </c>
      <c r="R24"/>
      <c r="S24" s="57">
        <v>-0.93925457426266012</v>
      </c>
      <c r="T24" s="58">
        <v>4.9488470938747087</v>
      </c>
      <c r="U24" s="59">
        <v>6.6869541258258947</v>
      </c>
    </row>
    <row r="25" spans="2:23" ht="13.8" x14ac:dyDescent="0.25"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2:23" x14ac:dyDescent="0.25">
      <c r="C26" s="219" t="s">
        <v>27</v>
      </c>
    </row>
    <row r="28" spans="2:23" x14ac:dyDescent="0.25">
      <c r="H28" s="127"/>
    </row>
    <row r="30" spans="2:23" x14ac:dyDescent="0.25">
      <c r="F30" s="11"/>
      <c r="J30" s="11"/>
    </row>
    <row r="31" spans="2:23" x14ac:dyDescent="0.25">
      <c r="F31" s="11"/>
      <c r="J31" s="11"/>
    </row>
    <row r="32" spans="2:23" x14ac:dyDescent="0.25">
      <c r="F32" s="11"/>
      <c r="J32" s="11"/>
    </row>
  </sheetData>
  <mergeCells count="5">
    <mergeCell ref="B5:D7"/>
    <mergeCell ref="B2:U2"/>
    <mergeCell ref="N6:O6"/>
    <mergeCell ref="P6:Q6"/>
    <mergeCell ref="S5:U6"/>
  </mergeCells>
  <phoneticPr fontId="0" type="noConversion"/>
  <hyperlinks>
    <hyperlink ref="C26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1"/>
    <pageSetUpPr fitToPage="1"/>
  </sheetPr>
  <dimension ref="A1:X33"/>
  <sheetViews>
    <sheetView showGridLines="0" showZeros="0" zoomScale="93" zoomScaleNormal="93" workbookViewId="0">
      <selection activeCell="F9" sqref="F9:U25"/>
    </sheetView>
  </sheetViews>
  <sheetFormatPr baseColWidth="10" defaultColWidth="11.44140625" defaultRowHeight="13.2" x14ac:dyDescent="0.25"/>
  <cols>
    <col min="1" max="1" width="3.109375" style="4" customWidth="1"/>
    <col min="2" max="2" width="2.109375" style="4" customWidth="1"/>
    <col min="3" max="3" width="18.109375" style="4" customWidth="1"/>
    <col min="4" max="4" width="9.88671875" style="4" customWidth="1"/>
    <col min="5" max="5" width="0.6640625" style="4" customWidth="1"/>
    <col min="6" max="8" width="9.6640625" style="4" customWidth="1"/>
    <col min="9" max="9" width="0.6640625" style="4" customWidth="1"/>
    <col min="10" max="12" width="9.6640625" style="4" customWidth="1"/>
    <col min="13" max="13" width="0.6640625" style="4" customWidth="1"/>
    <col min="14" max="15" width="7.33203125" style="4" customWidth="1"/>
    <col min="16" max="17" width="6" style="4" customWidth="1"/>
    <col min="18" max="18" width="0.6640625" style="4" customWidth="1"/>
    <col min="19" max="19" width="6.6640625" style="4" bestFit="1" customWidth="1"/>
    <col min="20" max="20" width="8.88671875" style="4" customWidth="1"/>
    <col min="21" max="21" width="9.33203125" style="4" customWidth="1"/>
    <col min="22" max="22" width="11.44140625" style="1"/>
    <col min="23" max="24" width="13.6640625" style="1" customWidth="1"/>
    <col min="25" max="16384" width="11.44140625" style="1"/>
  </cols>
  <sheetData>
    <row r="1" spans="2:24" s="211" customFormat="1" ht="15.6" x14ac:dyDescent="0.25">
      <c r="B1" s="213" t="s">
        <v>15</v>
      </c>
      <c r="U1" s="214" t="str">
        <f>Aurkibidea!B8</f>
        <v>2014ko 4. hiruhilabetea</v>
      </c>
    </row>
    <row r="2" spans="2:24" s="4" customFormat="1" ht="27" customHeight="1" x14ac:dyDescent="0.25">
      <c r="B2" s="293" t="s">
        <v>47</v>
      </c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</row>
    <row r="3" spans="2:24" s="4" customFormat="1" ht="14.25" customHeight="1" x14ac:dyDescent="0.25">
      <c r="B3" s="5"/>
      <c r="C3" s="5"/>
      <c r="I3"/>
      <c r="S3" s="6"/>
    </row>
    <row r="4" spans="2:24" s="4" customFormat="1" ht="21" customHeight="1" x14ac:dyDescent="0.25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</row>
    <row r="5" spans="2:24" s="4" customFormat="1" ht="25.5" customHeight="1" x14ac:dyDescent="0.25">
      <c r="B5" s="284" t="s">
        <v>48</v>
      </c>
      <c r="C5" s="285"/>
      <c r="D5" s="286"/>
      <c r="E5"/>
      <c r="F5" s="110">
        <v>2014</v>
      </c>
      <c r="G5" s="111"/>
      <c r="H5" s="112"/>
      <c r="I5"/>
      <c r="J5" s="110">
        <v>2013</v>
      </c>
      <c r="K5" s="111"/>
      <c r="L5" s="112"/>
      <c r="M5"/>
      <c r="N5" s="113" t="s">
        <v>31</v>
      </c>
      <c r="O5" s="114"/>
      <c r="P5" s="114"/>
      <c r="Q5" s="115"/>
      <c r="R5"/>
      <c r="S5" s="298" t="s">
        <v>186</v>
      </c>
      <c r="T5" s="285"/>
      <c r="U5" s="286"/>
    </row>
    <row r="6" spans="2:24" s="13" customFormat="1" ht="24" customHeight="1" x14ac:dyDescent="0.25">
      <c r="B6" s="287"/>
      <c r="C6" s="288"/>
      <c r="D6" s="289"/>
      <c r="E6"/>
      <c r="F6" s="135" t="s">
        <v>32</v>
      </c>
      <c r="G6" s="232" t="s">
        <v>189</v>
      </c>
      <c r="H6" s="232" t="s">
        <v>190</v>
      </c>
      <c r="I6" s="61"/>
      <c r="J6" s="135" t="s">
        <v>32</v>
      </c>
      <c r="K6" s="232" t="s">
        <v>189</v>
      </c>
      <c r="L6" s="232" t="s">
        <v>190</v>
      </c>
      <c r="M6"/>
      <c r="N6" s="300">
        <v>2014</v>
      </c>
      <c r="O6" s="301"/>
      <c r="P6" s="302">
        <v>2013</v>
      </c>
      <c r="Q6" s="303"/>
      <c r="R6"/>
      <c r="S6" s="287"/>
      <c r="T6" s="288"/>
      <c r="U6" s="289"/>
    </row>
    <row r="7" spans="2:24" s="13" customFormat="1" ht="12.75" customHeight="1" x14ac:dyDescent="0.25">
      <c r="B7" s="290"/>
      <c r="C7" s="291"/>
      <c r="D7" s="292"/>
      <c r="E7" s="60"/>
      <c r="F7" s="136" t="s">
        <v>0</v>
      </c>
      <c r="G7" s="116" t="s">
        <v>1</v>
      </c>
      <c r="H7" s="109" t="s">
        <v>2</v>
      </c>
      <c r="I7" s="60"/>
      <c r="J7" s="136" t="s">
        <v>3</v>
      </c>
      <c r="K7" s="116" t="s">
        <v>4</v>
      </c>
      <c r="L7" s="109" t="s">
        <v>5</v>
      </c>
      <c r="M7" s="60"/>
      <c r="N7" s="107" t="s">
        <v>6</v>
      </c>
      <c r="O7" s="116" t="s">
        <v>7</v>
      </c>
      <c r="P7" s="108" t="s">
        <v>8</v>
      </c>
      <c r="Q7" s="109" t="s">
        <v>9</v>
      </c>
      <c r="R7" s="60"/>
      <c r="S7" s="107" t="s">
        <v>10</v>
      </c>
      <c r="T7" s="108" t="s">
        <v>11</v>
      </c>
      <c r="U7" s="109" t="s">
        <v>12</v>
      </c>
    </row>
    <row r="8" spans="2:24" s="4" customFormat="1" ht="5.0999999999999996" customHeight="1" x14ac:dyDescent="0.25">
      <c r="B8" s="29"/>
      <c r="C8" s="14"/>
      <c r="D8" s="27"/>
      <c r="E8"/>
      <c r="F8" s="33"/>
      <c r="G8" s="12"/>
      <c r="H8" s="27"/>
      <c r="I8"/>
      <c r="J8" s="33"/>
      <c r="K8" s="12"/>
      <c r="L8" s="27"/>
      <c r="M8"/>
      <c r="N8" s="33"/>
      <c r="O8" s="12"/>
      <c r="P8" s="12"/>
      <c r="Q8" s="27"/>
      <c r="R8"/>
      <c r="S8" s="33"/>
      <c r="T8" s="12"/>
      <c r="U8" s="27"/>
    </row>
    <row r="9" spans="2:24" s="8" customFormat="1" ht="18" customHeight="1" x14ac:dyDescent="0.25">
      <c r="B9" s="30">
        <v>1</v>
      </c>
      <c r="C9" s="15" t="s">
        <v>49</v>
      </c>
      <c r="D9" s="24"/>
      <c r="E9"/>
      <c r="F9" s="117"/>
      <c r="G9" s="118">
        <v>0</v>
      </c>
      <c r="H9" s="119"/>
      <c r="I9" s="128"/>
      <c r="J9" s="117"/>
      <c r="K9" s="118">
        <v>0</v>
      </c>
      <c r="L9" s="119"/>
      <c r="M9"/>
      <c r="N9" s="43" t="s">
        <v>160</v>
      </c>
      <c r="O9" s="44" t="s">
        <v>160</v>
      </c>
      <c r="P9" s="44" t="s">
        <v>160</v>
      </c>
      <c r="Q9" s="45" t="s">
        <v>160</v>
      </c>
      <c r="R9"/>
      <c r="S9" s="43" t="s">
        <v>160</v>
      </c>
      <c r="T9" s="44" t="s">
        <v>160</v>
      </c>
      <c r="U9" s="45" t="s">
        <v>160</v>
      </c>
      <c r="W9" s="9"/>
      <c r="X9" s="9"/>
    </row>
    <row r="10" spans="2:24" s="8" customFormat="1" ht="18" customHeight="1" x14ac:dyDescent="0.25">
      <c r="B10" s="30">
        <v>2</v>
      </c>
      <c r="C10" s="15" t="s">
        <v>50</v>
      </c>
      <c r="D10" s="24"/>
      <c r="E10"/>
      <c r="F10" s="34">
        <v>5426.326</v>
      </c>
      <c r="G10" s="37">
        <v>5699.96</v>
      </c>
      <c r="H10" s="40">
        <v>3897.9670000000001</v>
      </c>
      <c r="I10" s="1"/>
      <c r="J10" s="34">
        <v>7240</v>
      </c>
      <c r="K10" s="37">
        <v>6079.0950000000003</v>
      </c>
      <c r="L10" s="40">
        <v>4248.1629999999996</v>
      </c>
      <c r="M10"/>
      <c r="N10" s="43">
        <v>105.04271214077443</v>
      </c>
      <c r="O10" s="44">
        <v>71.834368226310033</v>
      </c>
      <c r="P10" s="44">
        <v>83.965400552486187</v>
      </c>
      <c r="Q10" s="45">
        <v>58.676284530386738</v>
      </c>
      <c r="R10"/>
      <c r="S10" s="43">
        <v>-25.050745856353597</v>
      </c>
      <c r="T10" s="44">
        <v>-6.2367013511057223</v>
      </c>
      <c r="U10" s="45">
        <v>-8.2434690006009568</v>
      </c>
      <c r="W10" s="9"/>
      <c r="X10" s="9"/>
    </row>
    <row r="11" spans="2:24" s="8" customFormat="1" ht="18" customHeight="1" x14ac:dyDescent="0.25">
      <c r="B11" s="30">
        <v>3</v>
      </c>
      <c r="C11" s="15" t="s">
        <v>51</v>
      </c>
      <c r="D11" s="24"/>
      <c r="E11"/>
      <c r="F11" s="34">
        <v>169270.10699999999</v>
      </c>
      <c r="G11" s="37">
        <v>213372.02900000001</v>
      </c>
      <c r="H11" s="40">
        <v>160209.17199999999</v>
      </c>
      <c r="I11" s="1"/>
      <c r="J11" s="34">
        <v>175048.21</v>
      </c>
      <c r="K11" s="37">
        <v>195658.60800000001</v>
      </c>
      <c r="L11" s="40">
        <v>155577.91800000001</v>
      </c>
      <c r="M11"/>
      <c r="N11" s="43">
        <v>126.05417033262702</v>
      </c>
      <c r="O11" s="44">
        <v>94.647055430761924</v>
      </c>
      <c r="P11" s="44">
        <v>111.77412668201521</v>
      </c>
      <c r="Q11" s="45">
        <v>88.877183034319529</v>
      </c>
      <c r="R11"/>
      <c r="S11" s="43">
        <v>-3.3008638020348813</v>
      </c>
      <c r="T11" s="44">
        <v>9.0532285704496118</v>
      </c>
      <c r="U11" s="45">
        <v>2.9768067727966363</v>
      </c>
      <c r="W11" s="9"/>
      <c r="X11" s="9"/>
    </row>
    <row r="12" spans="2:24" s="8" customFormat="1" ht="18" customHeight="1" x14ac:dyDescent="0.25">
      <c r="B12" s="30">
        <v>4</v>
      </c>
      <c r="C12" s="15" t="s">
        <v>164</v>
      </c>
      <c r="D12" s="24"/>
      <c r="E12"/>
      <c r="F12" s="34">
        <v>8391123.3330000006</v>
      </c>
      <c r="G12" s="37">
        <v>8364077.5099999998</v>
      </c>
      <c r="H12" s="40">
        <v>8158134.5829999996</v>
      </c>
      <c r="I12" s="1"/>
      <c r="J12" s="34">
        <v>7924670.3140000002</v>
      </c>
      <c r="K12" s="37">
        <v>7923013.7429999998</v>
      </c>
      <c r="L12" s="40">
        <v>7701464.3380000005</v>
      </c>
      <c r="M12"/>
      <c r="N12" s="43">
        <v>99.677685311886236</v>
      </c>
      <c r="O12" s="44">
        <v>97.223390233299043</v>
      </c>
      <c r="P12" s="44">
        <v>99.979096026277915</v>
      </c>
      <c r="Q12" s="45">
        <v>97.183403635029762</v>
      </c>
      <c r="R12"/>
      <c r="S12" s="43">
        <v>5.8860873767322186</v>
      </c>
      <c r="T12" s="44">
        <v>5.5668686349267027</v>
      </c>
      <c r="U12" s="45">
        <v>5.929654737823431</v>
      </c>
      <c r="W12" s="9"/>
      <c r="X12" s="9"/>
    </row>
    <row r="13" spans="2:24" s="8" customFormat="1" ht="18" customHeight="1" x14ac:dyDescent="0.25">
      <c r="B13" s="30">
        <v>5</v>
      </c>
      <c r="C13" s="15" t="s">
        <v>53</v>
      </c>
      <c r="D13" s="24"/>
      <c r="E13"/>
      <c r="F13" s="34">
        <v>45943.955999999998</v>
      </c>
      <c r="G13" s="37">
        <v>48138.764000000003</v>
      </c>
      <c r="H13" s="40">
        <v>45654.281999999999</v>
      </c>
      <c r="I13" s="1"/>
      <c r="J13" s="34">
        <v>70448.346999999994</v>
      </c>
      <c r="K13" s="37">
        <v>48005.052000000003</v>
      </c>
      <c r="L13" s="40">
        <v>43025.099000000002</v>
      </c>
      <c r="M13"/>
      <c r="N13" s="43">
        <v>104.77714195965189</v>
      </c>
      <c r="O13" s="44">
        <v>99.369505751746757</v>
      </c>
      <c r="P13" s="44">
        <v>68.14219785738905</v>
      </c>
      <c r="Q13" s="45">
        <v>61.073255558430638</v>
      </c>
      <c r="R13"/>
      <c r="S13" s="43">
        <v>-34.783486119269767</v>
      </c>
      <c r="T13" s="44">
        <v>0.27853735061051932</v>
      </c>
      <c r="U13" s="45">
        <v>6.110812202895799</v>
      </c>
      <c r="W13" s="9"/>
      <c r="X13" s="9"/>
    </row>
    <row r="14" spans="2:24" s="8" customFormat="1" ht="18" customHeight="1" x14ac:dyDescent="0.25">
      <c r="B14" s="30">
        <v>6</v>
      </c>
      <c r="C14" s="15" t="s">
        <v>54</v>
      </c>
      <c r="D14" s="24"/>
      <c r="E14"/>
      <c r="F14" s="34">
        <v>3200</v>
      </c>
      <c r="G14" s="37">
        <v>1965.9970000000001</v>
      </c>
      <c r="H14" s="40">
        <v>1965.9970000000001</v>
      </c>
      <c r="I14" s="1"/>
      <c r="J14" s="34">
        <v>2995</v>
      </c>
      <c r="K14" s="37">
        <v>15.946999999999999</v>
      </c>
      <c r="L14" s="40">
        <v>15.946999999999999</v>
      </c>
      <c r="M14"/>
      <c r="N14" s="43">
        <v>61.437406250000002</v>
      </c>
      <c r="O14" s="44">
        <v>61.437406250000002</v>
      </c>
      <c r="P14" s="44">
        <v>0.53245409015025036</v>
      </c>
      <c r="Q14" s="45">
        <v>0.53245409015025036</v>
      </c>
      <c r="R14"/>
      <c r="S14" s="43">
        <v>6.8447412353923154</v>
      </c>
      <c r="T14" s="44"/>
      <c r="U14" s="45"/>
      <c r="W14" s="9"/>
      <c r="X14" s="9"/>
    </row>
    <row r="15" spans="2:24" s="8" customFormat="1" ht="18" customHeight="1" x14ac:dyDescent="0.25">
      <c r="B15" s="30">
        <v>7</v>
      </c>
      <c r="C15" s="15" t="s">
        <v>55</v>
      </c>
      <c r="D15" s="24"/>
      <c r="E15"/>
      <c r="F15" s="34">
        <v>376404.33600000001</v>
      </c>
      <c r="G15" s="37">
        <v>298786.109</v>
      </c>
      <c r="H15" s="40">
        <v>71927.962</v>
      </c>
      <c r="I15" s="1"/>
      <c r="J15" s="34">
        <v>395308.53499999997</v>
      </c>
      <c r="K15" s="37">
        <v>397713.109</v>
      </c>
      <c r="L15" s="40">
        <v>58365.813999999998</v>
      </c>
      <c r="M15"/>
      <c r="N15" s="43">
        <v>79.379029523188066</v>
      </c>
      <c r="O15" s="44">
        <v>19.109227795930597</v>
      </c>
      <c r="P15" s="44">
        <v>100.60827778484469</v>
      </c>
      <c r="Q15" s="45">
        <v>14.764622777497078</v>
      </c>
      <c r="R15"/>
      <c r="S15" s="43">
        <v>-4.7821378306440954</v>
      </c>
      <c r="T15" s="44">
        <v>-24.873960088652748</v>
      </c>
      <c r="U15" s="45">
        <v>23.236458245917735</v>
      </c>
      <c r="W15" s="9"/>
      <c r="X15" s="9"/>
    </row>
    <row r="16" spans="2:24" s="8" customFormat="1" ht="18" customHeight="1" x14ac:dyDescent="0.25">
      <c r="B16" s="30">
        <v>8</v>
      </c>
      <c r="C16" s="15" t="s">
        <v>56</v>
      </c>
      <c r="D16" s="24"/>
      <c r="E16"/>
      <c r="F16" s="34">
        <v>122581.762</v>
      </c>
      <c r="G16" s="37">
        <v>36122.35</v>
      </c>
      <c r="H16" s="40">
        <v>26550.800999999999</v>
      </c>
      <c r="I16" s="1"/>
      <c r="J16" s="34">
        <v>23324.589</v>
      </c>
      <c r="K16" s="37">
        <v>63530.591999999997</v>
      </c>
      <c r="L16" s="40">
        <v>20470.655999999999</v>
      </c>
      <c r="M16"/>
      <c r="N16" s="43">
        <v>29.467964410562146</v>
      </c>
      <c r="O16" s="44">
        <v>21.659666631321549</v>
      </c>
      <c r="P16" s="44">
        <v>272.37604058103659</v>
      </c>
      <c r="Q16" s="45">
        <v>87.764273145391755</v>
      </c>
      <c r="R16"/>
      <c r="S16" s="43">
        <v>425.54736119894761</v>
      </c>
      <c r="T16" s="44">
        <v>-43.141801669343806</v>
      </c>
      <c r="U16" s="45">
        <v>29.701759435554976</v>
      </c>
      <c r="W16" s="9"/>
      <c r="X16" s="9"/>
    </row>
    <row r="17" spans="2:24" s="8" customFormat="1" ht="18" customHeight="1" x14ac:dyDescent="0.25">
      <c r="B17" s="30">
        <v>9</v>
      </c>
      <c r="C17" s="15" t="s">
        <v>57</v>
      </c>
      <c r="D17" s="24"/>
      <c r="E17"/>
      <c r="F17" s="34">
        <v>1315314</v>
      </c>
      <c r="G17" s="37">
        <v>1139366.5</v>
      </c>
      <c r="H17" s="40">
        <v>1139366.5</v>
      </c>
      <c r="I17" s="1"/>
      <c r="J17" s="34">
        <v>1238241.03</v>
      </c>
      <c r="K17" s="37">
        <v>1175253.139</v>
      </c>
      <c r="L17" s="40">
        <v>1175253.139</v>
      </c>
      <c r="M17"/>
      <c r="N17" s="43">
        <v>86.623156143704094</v>
      </c>
      <c r="O17" s="44">
        <v>86.623156143704094</v>
      </c>
      <c r="P17" s="44">
        <v>94.913115502237872</v>
      </c>
      <c r="Q17" s="45">
        <v>94.913115502237872</v>
      </c>
      <c r="R17"/>
      <c r="S17" s="43">
        <v>6.2243915467734112</v>
      </c>
      <c r="T17" s="44">
        <v>-3.0535241990959694</v>
      </c>
      <c r="U17" s="45">
        <v>-3.0535241990959694</v>
      </c>
      <c r="W17" s="9"/>
      <c r="X17" s="9"/>
    </row>
    <row r="18" spans="2:24" s="4" customFormat="1" ht="5.0999999999999996" customHeight="1" x14ac:dyDescent="0.25">
      <c r="B18" s="29"/>
      <c r="C18" s="14"/>
      <c r="D18" s="27"/>
      <c r="E18"/>
      <c r="F18" s="35"/>
      <c r="G18" s="38"/>
      <c r="H18" s="41"/>
      <c r="I18"/>
      <c r="J18" s="35"/>
      <c r="K18" s="38"/>
      <c r="L18" s="41"/>
      <c r="M18"/>
      <c r="N18" s="46"/>
      <c r="O18" s="47"/>
      <c r="P18" s="47"/>
      <c r="Q18" s="48"/>
      <c r="R18"/>
      <c r="S18" s="46"/>
      <c r="T18" s="47"/>
      <c r="U18" s="48"/>
    </row>
    <row r="19" spans="2:24" s="4" customFormat="1" ht="18" customHeight="1" x14ac:dyDescent="0.25">
      <c r="B19" s="32"/>
      <c r="C19" s="23" t="s">
        <v>43</v>
      </c>
      <c r="D19" s="26"/>
      <c r="E19"/>
      <c r="F19" s="36">
        <v>10429263.82</v>
      </c>
      <c r="G19" s="39">
        <v>10107529.218999999</v>
      </c>
      <c r="H19" s="42">
        <v>9607707.2640000004</v>
      </c>
      <c r="I19"/>
      <c r="J19" s="36">
        <v>9837276.0249999985</v>
      </c>
      <c r="K19" s="39">
        <v>9809269.2850000001</v>
      </c>
      <c r="L19" s="42">
        <v>9158421.074000001</v>
      </c>
      <c r="M19"/>
      <c r="N19" s="49">
        <v>96.915078508388902</v>
      </c>
      <c r="O19" s="50">
        <v>92.122583432739361</v>
      </c>
      <c r="P19" s="50">
        <v>99.715299845924591</v>
      </c>
      <c r="Q19" s="51">
        <v>93.099157233417188</v>
      </c>
      <c r="R19"/>
      <c r="S19" s="49">
        <v>6.017802016488627</v>
      </c>
      <c r="T19" s="50">
        <v>3.0405927835632784</v>
      </c>
      <c r="U19" s="51">
        <v>4.9057166772500382</v>
      </c>
    </row>
    <row r="20" spans="2:24" s="4" customFormat="1" ht="5.0999999999999996" customHeight="1" x14ac:dyDescent="0.25">
      <c r="B20" s="29"/>
      <c r="C20" s="14"/>
      <c r="D20" s="27"/>
      <c r="E20"/>
      <c r="F20" s="35"/>
      <c r="G20" s="38"/>
      <c r="H20" s="41"/>
      <c r="I20"/>
      <c r="J20" s="35"/>
      <c r="K20" s="38"/>
      <c r="L20" s="41"/>
      <c r="M20"/>
      <c r="N20" s="46"/>
      <c r="O20" s="47"/>
      <c r="P20" s="47"/>
      <c r="Q20" s="48"/>
      <c r="R20"/>
      <c r="S20" s="46"/>
      <c r="T20" s="47"/>
      <c r="U20" s="48"/>
    </row>
    <row r="21" spans="2:24" s="8" customFormat="1" ht="18" customHeight="1" x14ac:dyDescent="0.25">
      <c r="B21" s="31"/>
      <c r="C21" s="15" t="s">
        <v>44</v>
      </c>
      <c r="D21" s="25"/>
      <c r="E21"/>
      <c r="F21" s="34">
        <v>8611763.722000001</v>
      </c>
      <c r="G21" s="37">
        <v>8631288.2630000003</v>
      </c>
      <c r="H21" s="40">
        <v>8367896.0039999997</v>
      </c>
      <c r="I21"/>
      <c r="J21" s="34">
        <v>8177406.8710000003</v>
      </c>
      <c r="K21" s="37">
        <v>8172756.4979999997</v>
      </c>
      <c r="L21" s="40">
        <v>7904315.5180000011</v>
      </c>
      <c r="M21"/>
      <c r="N21" s="43">
        <v>100.2267194227603</v>
      </c>
      <c r="O21" s="44">
        <v>97.168202404613055</v>
      </c>
      <c r="P21" s="44">
        <v>99.94313144651646</v>
      </c>
      <c r="Q21" s="45">
        <v>96.66041622597406</v>
      </c>
      <c r="R21"/>
      <c r="S21" s="43">
        <v>5.311669797676144</v>
      </c>
      <c r="T21" s="44">
        <v>5.6104909660799285</v>
      </c>
      <c r="U21" s="45">
        <v>5.8649036079634786</v>
      </c>
    </row>
    <row r="22" spans="2:24" s="8" customFormat="1" ht="18" customHeight="1" x14ac:dyDescent="0.25">
      <c r="B22" s="31"/>
      <c r="C22" s="15" t="s">
        <v>45</v>
      </c>
      <c r="D22" s="25"/>
      <c r="E22"/>
      <c r="F22" s="34">
        <v>379604.33600000001</v>
      </c>
      <c r="G22" s="37">
        <v>300752.10599999997</v>
      </c>
      <c r="H22" s="40">
        <v>73893.959000000003</v>
      </c>
      <c r="I22"/>
      <c r="J22" s="34">
        <v>398303.53499999997</v>
      </c>
      <c r="K22" s="37">
        <v>397729.05599999998</v>
      </c>
      <c r="L22" s="40">
        <v>58381.760999999999</v>
      </c>
      <c r="M22"/>
      <c r="N22" s="43">
        <v>79.227784690004171</v>
      </c>
      <c r="O22" s="44">
        <v>19.466047142306614</v>
      </c>
      <c r="P22" s="44">
        <v>99.855768540944538</v>
      </c>
      <c r="Q22" s="45">
        <v>14.657605536943075</v>
      </c>
      <c r="R22"/>
      <c r="S22" s="43">
        <v>-4.6947107813140487</v>
      </c>
      <c r="T22" s="44">
        <v>-24.382666676482401</v>
      </c>
      <c r="U22" s="45">
        <v>26.570281084875134</v>
      </c>
    </row>
    <row r="23" spans="2:24" s="8" customFormat="1" ht="18" customHeight="1" x14ac:dyDescent="0.25">
      <c r="B23" s="31"/>
      <c r="C23" s="15" t="s">
        <v>46</v>
      </c>
      <c r="D23" s="25"/>
      <c r="E23"/>
      <c r="F23" s="34">
        <v>1437895.7620000001</v>
      </c>
      <c r="G23" s="37">
        <v>1175488.8500000001</v>
      </c>
      <c r="H23" s="40">
        <v>1165917.301</v>
      </c>
      <c r="I23"/>
      <c r="J23" s="34">
        <v>1261565.6189999999</v>
      </c>
      <c r="K23" s="37">
        <v>1238783.7309999999</v>
      </c>
      <c r="L23" s="40">
        <v>1195723.7949999999</v>
      </c>
      <c r="M23"/>
      <c r="N23" s="43">
        <v>81.750630404876318</v>
      </c>
      <c r="O23" s="44">
        <v>81.084966783565775</v>
      </c>
      <c r="P23" s="44">
        <v>98.194157508980112</v>
      </c>
      <c r="Q23" s="45">
        <v>94.780943376358763</v>
      </c>
      <c r="R23"/>
      <c r="S23" s="43">
        <v>13.977088495782809</v>
      </c>
      <c r="T23" s="44">
        <v>-5.1094375407162884</v>
      </c>
      <c r="U23" s="45">
        <v>-2.4927574515651418</v>
      </c>
    </row>
    <row r="24" spans="2:24" s="4" customFormat="1" ht="5.0999999999999996" customHeight="1" x14ac:dyDescent="0.25">
      <c r="B24" s="29"/>
      <c r="C24" s="14"/>
      <c r="D24" s="27"/>
      <c r="E24"/>
      <c r="F24" s="35"/>
      <c r="G24" s="38"/>
      <c r="H24" s="41"/>
      <c r="I24"/>
      <c r="J24" s="35"/>
      <c r="K24" s="38"/>
      <c r="L24" s="41"/>
      <c r="M24"/>
      <c r="N24" s="46"/>
      <c r="O24" s="47"/>
      <c r="P24" s="47"/>
      <c r="Q24" s="48"/>
      <c r="R24"/>
      <c r="S24" s="46"/>
      <c r="T24" s="47"/>
      <c r="U24" s="48"/>
    </row>
    <row r="25" spans="2:24" s="4" customFormat="1" ht="18" customHeight="1" x14ac:dyDescent="0.25">
      <c r="B25" s="52"/>
      <c r="C25" s="53" t="s">
        <v>43</v>
      </c>
      <c r="D25" s="28"/>
      <c r="E25"/>
      <c r="F25" s="54">
        <v>10429263.82</v>
      </c>
      <c r="G25" s="55">
        <v>10107529.219000001</v>
      </c>
      <c r="H25" s="56">
        <v>9607707.2639999986</v>
      </c>
      <c r="I25"/>
      <c r="J25" s="54">
        <v>9837276.0249999985</v>
      </c>
      <c r="K25" s="55">
        <v>9809269.2850000001</v>
      </c>
      <c r="L25" s="56">
        <v>9158421.074000001</v>
      </c>
      <c r="M25"/>
      <c r="N25" s="57">
        <v>96.915078508388902</v>
      </c>
      <c r="O25" s="58">
        <v>92.122583432739347</v>
      </c>
      <c r="P25" s="58">
        <v>99.715299845924591</v>
      </c>
      <c r="Q25" s="59">
        <v>93.099157233417188</v>
      </c>
      <c r="R25"/>
      <c r="S25" s="57">
        <v>6.017802016488627</v>
      </c>
      <c r="T25" s="58">
        <v>3.0405927835633006</v>
      </c>
      <c r="U25" s="59">
        <v>4.905716677250016</v>
      </c>
    </row>
    <row r="26" spans="2:24" ht="6" customHeight="1" x14ac:dyDescent="0.25"/>
    <row r="27" spans="2:24" ht="19.5" customHeight="1" x14ac:dyDescent="0.25">
      <c r="B27" s="299"/>
      <c r="C27" s="299"/>
      <c r="D27" s="299"/>
      <c r="E27" s="299"/>
      <c r="F27" s="299"/>
      <c r="G27" s="299"/>
      <c r="H27" s="299"/>
      <c r="I27" s="299"/>
      <c r="J27" s="299"/>
      <c r="K27" s="299"/>
      <c r="L27" s="299"/>
      <c r="M27" s="299"/>
      <c r="N27" s="299"/>
      <c r="O27" s="299"/>
      <c r="P27" s="299"/>
      <c r="Q27" s="299"/>
      <c r="R27" s="299"/>
      <c r="S27" s="299"/>
      <c r="T27" s="299"/>
      <c r="U27" s="299"/>
    </row>
    <row r="28" spans="2:24" ht="18" customHeight="1" x14ac:dyDescent="0.25">
      <c r="B28" s="13"/>
      <c r="C28" s="219" t="s">
        <v>27</v>
      </c>
    </row>
    <row r="31" spans="2:24" x14ac:dyDescent="0.25">
      <c r="F31" s="11"/>
      <c r="J31" s="11"/>
    </row>
    <row r="32" spans="2:24" x14ac:dyDescent="0.25">
      <c r="F32" s="11"/>
      <c r="J32" s="11"/>
    </row>
    <row r="33" spans="6:10" x14ac:dyDescent="0.25">
      <c r="F33" s="11"/>
      <c r="J33" s="11"/>
    </row>
  </sheetData>
  <mergeCells count="6">
    <mergeCell ref="B27:U27"/>
    <mergeCell ref="B2:U2"/>
    <mergeCell ref="B5:D7"/>
    <mergeCell ref="S5:U6"/>
    <mergeCell ref="N6:O6"/>
    <mergeCell ref="P6:Q6"/>
  </mergeCells>
  <phoneticPr fontId="0" type="noConversion"/>
  <hyperlinks>
    <hyperlink ref="C28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99" orientation="landscape" r:id="rId1"/>
  <headerFooter alignWithMargins="0">
    <oddFooter>&amp;C&amp;G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1"/>
    <pageSetUpPr fitToPage="1"/>
  </sheetPr>
  <dimension ref="A1:U29"/>
  <sheetViews>
    <sheetView showGridLines="0" zoomScale="93" zoomScaleNormal="93" workbookViewId="0">
      <selection activeCell="J30" sqref="J30"/>
    </sheetView>
  </sheetViews>
  <sheetFormatPr baseColWidth="10" defaultColWidth="12.5546875" defaultRowHeight="10.199999999999999" x14ac:dyDescent="0.2"/>
  <cols>
    <col min="1" max="1" width="4.109375" style="165" customWidth="1"/>
    <col min="2" max="2" width="4" style="165" customWidth="1"/>
    <col min="3" max="3" width="34.5546875" style="165" bestFit="1" customWidth="1"/>
    <col min="4" max="4" width="2.6640625" style="165" customWidth="1"/>
    <col min="5" max="5" width="18.6640625" style="165" customWidth="1"/>
    <col min="6" max="6" width="2.6640625" style="165" customWidth="1"/>
    <col min="7" max="7" width="18.6640625" style="165" customWidth="1"/>
    <col min="8" max="8" width="2.6640625" style="165" customWidth="1"/>
    <col min="9" max="9" width="18.6640625" style="165" customWidth="1"/>
    <col min="10" max="16384" width="12.5546875" style="165"/>
  </cols>
  <sheetData>
    <row r="1" spans="1:9" s="218" customFormat="1" ht="15.6" x14ac:dyDescent="0.3">
      <c r="A1" s="217"/>
      <c r="B1" s="213" t="s">
        <v>15</v>
      </c>
      <c r="C1" s="217"/>
      <c r="D1" s="217"/>
      <c r="E1" s="217"/>
      <c r="F1" s="217"/>
      <c r="G1" s="217"/>
      <c r="H1" s="217"/>
      <c r="I1" s="214" t="str">
        <f>Aurkibidea!B8</f>
        <v>2014ko 4. hiruhilabetea</v>
      </c>
    </row>
    <row r="2" spans="1:9" ht="17.399999999999999" x14ac:dyDescent="0.2">
      <c r="A2" s="166"/>
      <c r="B2" s="304" t="s">
        <v>58</v>
      </c>
      <c r="C2" s="304"/>
      <c r="D2" s="304"/>
      <c r="E2" s="304"/>
      <c r="F2" s="304"/>
      <c r="G2" s="304"/>
      <c r="H2" s="304"/>
      <c r="I2" s="304"/>
    </row>
    <row r="3" spans="1:9" ht="24" customHeight="1" x14ac:dyDescent="0.25">
      <c r="A3" s="166"/>
      <c r="B3" s="167"/>
      <c r="C3" s="166"/>
      <c r="D3" s="166"/>
      <c r="E3" s="166"/>
      <c r="F3" s="166"/>
      <c r="G3" s="196" t="s">
        <v>29</v>
      </c>
      <c r="H3"/>
      <c r="I3" s="166"/>
    </row>
    <row r="4" spans="1:9" ht="32.1" customHeight="1" x14ac:dyDescent="0.25">
      <c r="A4" s="96"/>
      <c r="B4" s="168"/>
      <c r="C4" s="94"/>
      <c r="D4" s="96"/>
      <c r="E4" s="185">
        <v>2014</v>
      </c>
      <c r="F4"/>
      <c r="G4" s="185">
        <v>2013</v>
      </c>
      <c r="H4"/>
      <c r="I4" s="187" t="s">
        <v>187</v>
      </c>
    </row>
    <row r="5" spans="1:9" ht="9" customHeight="1" x14ac:dyDescent="0.25">
      <c r="A5" s="96"/>
      <c r="B5" s="168"/>
      <c r="C5" s="94"/>
      <c r="D5" s="96"/>
      <c r="E5" s="186"/>
      <c r="F5" s="188"/>
      <c r="G5" s="186"/>
      <c r="H5" s="188"/>
      <c r="I5" s="186"/>
    </row>
    <row r="6" spans="1:9" ht="19.5" customHeight="1" x14ac:dyDescent="0.25">
      <c r="A6" s="96"/>
      <c r="B6" s="305" t="s">
        <v>59</v>
      </c>
      <c r="C6" s="306"/>
      <c r="D6" s="96"/>
      <c r="E6" s="189">
        <v>8631288.2630000003</v>
      </c>
      <c r="F6"/>
      <c r="G6" s="189">
        <v>8172756.4979999997</v>
      </c>
      <c r="H6"/>
      <c r="I6" s="257">
        <v>5.6104909660799285</v>
      </c>
    </row>
    <row r="7" spans="1:9" ht="19.5" customHeight="1" x14ac:dyDescent="0.25">
      <c r="A7" s="96"/>
      <c r="B7" s="307" t="s">
        <v>60</v>
      </c>
      <c r="C7" s="308"/>
      <c r="D7" s="96"/>
      <c r="E7" s="190">
        <v>8555879.9489999991</v>
      </c>
      <c r="F7"/>
      <c r="G7" s="190">
        <v>8294113.5760000004</v>
      </c>
      <c r="H7"/>
      <c r="I7" s="258">
        <v>3.1560500179000472</v>
      </c>
    </row>
    <row r="8" spans="1:9" ht="13.2" x14ac:dyDescent="0.25">
      <c r="A8" s="96"/>
      <c r="B8" s="170"/>
      <c r="C8" s="171" t="s">
        <v>61</v>
      </c>
      <c r="D8" s="96"/>
      <c r="E8" s="191">
        <v>1884605.1769999999</v>
      </c>
      <c r="F8"/>
      <c r="G8" s="191">
        <v>1867851.85</v>
      </c>
      <c r="H8"/>
      <c r="I8" s="259">
        <v>0.89693018212337883</v>
      </c>
    </row>
    <row r="9" spans="1:9" ht="13.2" x14ac:dyDescent="0.25">
      <c r="A9" s="96"/>
      <c r="B9" s="170"/>
      <c r="C9" s="171" t="s">
        <v>62</v>
      </c>
      <c r="D9" s="96"/>
      <c r="E9" s="191">
        <v>3285697.9619999998</v>
      </c>
      <c r="F9"/>
      <c r="G9" s="191">
        <v>3201299.3110000002</v>
      </c>
      <c r="H9"/>
      <c r="I9" s="259">
        <v>2.6363873790244075</v>
      </c>
    </row>
    <row r="10" spans="1:9" ht="13.2" x14ac:dyDescent="0.25">
      <c r="A10" s="96"/>
      <c r="B10" s="170"/>
      <c r="C10" s="171" t="s">
        <v>63</v>
      </c>
      <c r="D10" s="96"/>
      <c r="E10" s="191">
        <v>251774.04399999999</v>
      </c>
      <c r="F10"/>
      <c r="G10" s="191">
        <v>221983.58600000001</v>
      </c>
      <c r="H10"/>
      <c r="I10" s="259">
        <v>13.420117467604097</v>
      </c>
    </row>
    <row r="11" spans="1:9" ht="13.2" x14ac:dyDescent="0.25">
      <c r="A11" s="96"/>
      <c r="B11" s="170"/>
      <c r="C11" s="171" t="s">
        <v>64</v>
      </c>
      <c r="D11" s="96"/>
      <c r="E11" s="191">
        <v>3133802.7659999998</v>
      </c>
      <c r="F11"/>
      <c r="G11" s="191">
        <v>3002978.8289999999</v>
      </c>
      <c r="H11"/>
      <c r="I11" s="259">
        <v>4.3564721714526522</v>
      </c>
    </row>
    <row r="12" spans="1:9" ht="19.5" customHeight="1" x14ac:dyDescent="0.25">
      <c r="A12" s="96"/>
      <c r="B12" s="307" t="s">
        <v>65</v>
      </c>
      <c r="C12" s="308"/>
      <c r="D12" s="96"/>
      <c r="E12" s="190">
        <v>75408.314000001177</v>
      </c>
      <c r="F12"/>
      <c r="G12" s="190">
        <v>-121357.07800000068</v>
      </c>
      <c r="H12"/>
      <c r="I12" s="258" t="s">
        <v>184</v>
      </c>
    </row>
    <row r="13" spans="1:9" ht="19.5" customHeight="1" x14ac:dyDescent="0.25">
      <c r="A13" s="96"/>
      <c r="B13" s="307" t="s">
        <v>66</v>
      </c>
      <c r="C13" s="308"/>
      <c r="D13" s="96"/>
      <c r="E13" s="192">
        <v>300752.10599999997</v>
      </c>
      <c r="F13"/>
      <c r="G13" s="192">
        <v>397729.05599999998</v>
      </c>
      <c r="H13"/>
      <c r="I13" s="258">
        <v>-24.382666676482401</v>
      </c>
    </row>
    <row r="14" spans="1:9" ht="19.5" customHeight="1" x14ac:dyDescent="0.25">
      <c r="A14" s="96"/>
      <c r="B14" s="307" t="s">
        <v>67</v>
      </c>
      <c r="C14" s="308"/>
      <c r="D14" s="96"/>
      <c r="E14" s="192">
        <v>932832.87199999997</v>
      </c>
      <c r="F14"/>
      <c r="G14" s="192">
        <v>910335.36100000003</v>
      </c>
      <c r="H14"/>
      <c r="I14" s="258">
        <v>2.4713431954666243</v>
      </c>
    </row>
    <row r="15" spans="1:9" ht="13.2" x14ac:dyDescent="0.25">
      <c r="A15" s="96"/>
      <c r="B15" s="169"/>
      <c r="C15" s="171" t="s">
        <v>68</v>
      </c>
      <c r="D15" s="96"/>
      <c r="E15" s="191">
        <v>332039.98300000001</v>
      </c>
      <c r="F15"/>
      <c r="G15" s="191">
        <v>452645.57199999999</v>
      </c>
      <c r="H15"/>
      <c r="I15" s="259">
        <v>-26.644597110959911</v>
      </c>
    </row>
    <row r="16" spans="1:9" ht="13.2" x14ac:dyDescent="0.25">
      <c r="A16" s="96"/>
      <c r="B16" s="169"/>
      <c r="C16" s="171" t="s">
        <v>69</v>
      </c>
      <c r="D16" s="96"/>
      <c r="E16" s="191">
        <v>600792.88899999997</v>
      </c>
      <c r="F16"/>
      <c r="G16" s="191">
        <v>457689.78899999999</v>
      </c>
      <c r="H16"/>
      <c r="I16" s="259">
        <v>31.266395589174923</v>
      </c>
    </row>
    <row r="17" spans="1:21" ht="19.5" customHeight="1" x14ac:dyDescent="0.25">
      <c r="A17" s="96"/>
      <c r="B17" s="309" t="s">
        <v>170</v>
      </c>
      <c r="C17" s="310"/>
      <c r="D17" s="96"/>
      <c r="E17" s="190">
        <v>-556672.45199999888</v>
      </c>
      <c r="F17"/>
      <c r="G17" s="190">
        <v>-633963.38300000073</v>
      </c>
      <c r="H17"/>
      <c r="I17" s="258" t="s">
        <v>184</v>
      </c>
    </row>
    <row r="18" spans="1:21" ht="19.5" customHeight="1" x14ac:dyDescent="0.25">
      <c r="A18" s="96"/>
      <c r="B18" s="307" t="s">
        <v>70</v>
      </c>
      <c r="C18" s="308"/>
      <c r="D18" s="96"/>
      <c r="E18" s="190">
        <v>-48897.726000000002</v>
      </c>
      <c r="F18"/>
      <c r="G18" s="190">
        <v>-111556.769</v>
      </c>
      <c r="H18"/>
      <c r="I18" s="258" t="s">
        <v>184</v>
      </c>
    </row>
    <row r="19" spans="1:21" ht="13.2" x14ac:dyDescent="0.25">
      <c r="A19" s="96"/>
      <c r="B19" s="169"/>
      <c r="C19" s="171" t="s">
        <v>71</v>
      </c>
      <c r="D19" s="96"/>
      <c r="E19" s="191">
        <v>36122.35</v>
      </c>
      <c r="F19"/>
      <c r="G19" s="191">
        <v>63530.591999999997</v>
      </c>
      <c r="H19"/>
      <c r="I19" s="259">
        <v>-43.141801669343806</v>
      </c>
    </row>
    <row r="20" spans="1:21" ht="13.2" x14ac:dyDescent="0.25">
      <c r="A20" s="96"/>
      <c r="B20" s="169"/>
      <c r="C20" s="171" t="s">
        <v>72</v>
      </c>
      <c r="D20" s="96"/>
      <c r="E20" s="191">
        <v>85020.076000000001</v>
      </c>
      <c r="F20"/>
      <c r="G20" s="191">
        <v>175087.361</v>
      </c>
      <c r="H20"/>
      <c r="I20" s="259">
        <v>-51.44134018902713</v>
      </c>
    </row>
    <row r="21" spans="1:21" ht="19.5" customHeight="1" x14ac:dyDescent="0.25">
      <c r="A21" s="96"/>
      <c r="B21" s="307" t="s">
        <v>73</v>
      </c>
      <c r="C21" s="308"/>
      <c r="D21" s="96"/>
      <c r="E21" s="190">
        <v>659561.70900000003</v>
      </c>
      <c r="F21"/>
      <c r="G21" s="190">
        <v>975324.80599999998</v>
      </c>
      <c r="H21"/>
      <c r="I21" s="258">
        <v>-32.375173384034682</v>
      </c>
    </row>
    <row r="22" spans="1:21" ht="13.2" x14ac:dyDescent="0.25">
      <c r="A22" s="96"/>
      <c r="B22" s="169"/>
      <c r="C22" s="171" t="s">
        <v>74</v>
      </c>
      <c r="D22" s="96"/>
      <c r="E22" s="191">
        <v>1139366.5</v>
      </c>
      <c r="F22"/>
      <c r="G22" s="191">
        <v>1175253.139</v>
      </c>
      <c r="H22"/>
      <c r="I22" s="259">
        <v>-3.0535241990959694</v>
      </c>
    </row>
    <row r="23" spans="1:21" ht="13.2" x14ac:dyDescent="0.25">
      <c r="A23" s="96"/>
      <c r="B23" s="169"/>
      <c r="C23" s="171" t="s">
        <v>75</v>
      </c>
      <c r="D23" s="96"/>
      <c r="E23" s="193">
        <v>479804.79100000003</v>
      </c>
      <c r="F23"/>
      <c r="G23" s="193">
        <v>199928.33300000001</v>
      </c>
      <c r="H23"/>
      <c r="I23" s="259">
        <v>139.9883917403543</v>
      </c>
    </row>
    <row r="24" spans="1:21" ht="19.5" customHeight="1" x14ac:dyDescent="0.25">
      <c r="A24" s="96"/>
      <c r="B24" s="307" t="s">
        <v>76</v>
      </c>
      <c r="C24" s="308"/>
      <c r="D24" s="96"/>
      <c r="E24" s="190">
        <v>53991.531000001145</v>
      </c>
      <c r="F24"/>
      <c r="G24" s="190">
        <v>229804.65399999925</v>
      </c>
      <c r="H24"/>
      <c r="I24" s="258">
        <v>-76.50546668214939</v>
      </c>
    </row>
    <row r="25" spans="1:21" ht="13.2" x14ac:dyDescent="0.25">
      <c r="A25" s="96"/>
      <c r="B25" s="169"/>
      <c r="C25" s="171" t="s">
        <v>77</v>
      </c>
      <c r="D25" s="96"/>
      <c r="E25" s="191">
        <v>586506.85500000045</v>
      </c>
      <c r="F25"/>
      <c r="G25" s="191">
        <v>705810.94900000095</v>
      </c>
      <c r="H25"/>
      <c r="I25" s="259">
        <v>-16.903123161950319</v>
      </c>
    </row>
    <row r="26" spans="1:21" ht="13.2" x14ac:dyDescent="0.25">
      <c r="A26" s="96"/>
      <c r="B26" s="169"/>
      <c r="C26" s="171" t="s">
        <v>78</v>
      </c>
      <c r="D26" s="96"/>
      <c r="E26" s="191">
        <v>499821.95499999821</v>
      </c>
      <c r="F26"/>
      <c r="G26" s="191">
        <v>650848.2109999992</v>
      </c>
      <c r="H26"/>
      <c r="I26" s="259">
        <v>-23.204528098487952</v>
      </c>
    </row>
    <row r="27" spans="1:21" ht="30" customHeight="1" x14ac:dyDescent="0.25">
      <c r="A27" s="96"/>
      <c r="B27" s="312" t="s">
        <v>79</v>
      </c>
      <c r="C27" s="313"/>
      <c r="D27" s="96"/>
      <c r="E27" s="194">
        <v>140676.43100000336</v>
      </c>
      <c r="F27"/>
      <c r="G27" s="194">
        <v>284767.39200000104</v>
      </c>
      <c r="H27"/>
      <c r="I27" s="260">
        <v>-50.59952966805875</v>
      </c>
    </row>
    <row r="28" spans="1:21" s="247" customFormat="1" ht="16.2" customHeight="1" x14ac:dyDescent="0.2">
      <c r="B28" s="311"/>
      <c r="C28" s="311"/>
      <c r="D28" s="311"/>
      <c r="E28" s="311"/>
      <c r="F28" s="311"/>
      <c r="G28" s="311"/>
      <c r="H28" s="311"/>
      <c r="I28" s="311"/>
      <c r="J28" s="248"/>
      <c r="K28" s="248"/>
      <c r="L28" s="248"/>
      <c r="M28" s="248"/>
      <c r="N28" s="248"/>
      <c r="O28" s="248"/>
      <c r="P28" s="248"/>
      <c r="Q28" s="248"/>
      <c r="R28" s="248"/>
      <c r="S28" s="248"/>
      <c r="T28" s="248"/>
      <c r="U28" s="248"/>
    </row>
    <row r="29" spans="1:21" ht="19.5" customHeight="1" x14ac:dyDescent="0.2">
      <c r="C29" s="219" t="s">
        <v>27</v>
      </c>
    </row>
  </sheetData>
  <mergeCells count="12">
    <mergeCell ref="B14:C14"/>
    <mergeCell ref="B17:C17"/>
    <mergeCell ref="B18:C18"/>
    <mergeCell ref="B28:I28"/>
    <mergeCell ref="B24:C24"/>
    <mergeCell ref="B27:C27"/>
    <mergeCell ref="B21:C21"/>
    <mergeCell ref="B2:I2"/>
    <mergeCell ref="B6:C6"/>
    <mergeCell ref="B7:C7"/>
    <mergeCell ref="B12:C12"/>
    <mergeCell ref="B13:C13"/>
  </mergeCells>
  <phoneticPr fontId="34" type="noConversion"/>
  <hyperlinks>
    <hyperlink ref="C29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1"/>
    <pageSetUpPr fitToPage="1"/>
  </sheetPr>
  <dimension ref="A1:IU64"/>
  <sheetViews>
    <sheetView showGridLines="0" showZeros="0" zoomScale="99" zoomScaleNormal="99" workbookViewId="0">
      <pane xSplit="2" ySplit="5" topLeftCell="C51" activePane="bottomRight" state="frozen"/>
      <selection pane="topRight"/>
      <selection pane="bottomLeft"/>
      <selection pane="bottomRight" activeCell="B62" sqref="B62:N62"/>
    </sheetView>
  </sheetViews>
  <sheetFormatPr baseColWidth="10" defaultColWidth="11.44140625" defaultRowHeight="15.6" x14ac:dyDescent="0.25"/>
  <cols>
    <col min="1" max="1" width="2.33203125" style="67" customWidth="1"/>
    <col min="2" max="2" width="9.6640625" style="67" customWidth="1"/>
    <col min="3" max="13" width="10.33203125" style="67" customWidth="1"/>
    <col min="14" max="14" width="10.88671875" style="67" customWidth="1"/>
    <col min="15" max="16384" width="11.44140625" style="64"/>
  </cols>
  <sheetData>
    <row r="1" spans="1:255" s="213" customFormat="1" x14ac:dyDescent="0.25">
      <c r="B1" s="213" t="s">
        <v>15</v>
      </c>
      <c r="N1" s="214" t="str">
        <f>Aurkibidea!B8</f>
        <v>2014ko 4. hiruhilabetea</v>
      </c>
    </row>
    <row r="2" spans="1:255" ht="18" customHeight="1" x14ac:dyDescent="0.25">
      <c r="A2" s="62"/>
      <c r="B2" s="120" t="s">
        <v>80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255" ht="13.5" customHeight="1" x14ac:dyDescent="0.25">
      <c r="A3" s="62"/>
      <c r="B3" s="122" t="s">
        <v>81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1:255" ht="12.7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83" t="s">
        <v>29</v>
      </c>
    </row>
    <row r="5" spans="1:255" s="70" customFormat="1" ht="40.5" customHeight="1" x14ac:dyDescent="0.25">
      <c r="A5" s="68"/>
      <c r="B5" s="123" t="s">
        <v>82</v>
      </c>
      <c r="C5" s="233" t="s">
        <v>83</v>
      </c>
      <c r="D5" s="233" t="s">
        <v>84</v>
      </c>
      <c r="E5" s="233" t="s">
        <v>85</v>
      </c>
      <c r="F5" s="233" t="s">
        <v>86</v>
      </c>
      <c r="G5" s="125" t="s">
        <v>87</v>
      </c>
      <c r="H5" s="233" t="s">
        <v>88</v>
      </c>
      <c r="I5" s="233" t="s">
        <v>89</v>
      </c>
      <c r="J5" s="125" t="s">
        <v>90</v>
      </c>
      <c r="K5" s="233" t="s">
        <v>91</v>
      </c>
      <c r="L5" s="233" t="s">
        <v>92</v>
      </c>
      <c r="M5" s="125" t="s">
        <v>93</v>
      </c>
      <c r="N5" s="234" t="s">
        <v>94</v>
      </c>
      <c r="O5" s="69"/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5.25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72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3.5" customHeight="1" x14ac:dyDescent="0.25">
      <c r="A7" s="71"/>
      <c r="B7" s="264" t="s">
        <v>173</v>
      </c>
      <c r="C7" s="262">
        <v>840192</v>
      </c>
      <c r="D7" s="262">
        <v>140625</v>
      </c>
      <c r="E7" s="262">
        <v>176867</v>
      </c>
      <c r="F7" s="262">
        <v>1984272</v>
      </c>
      <c r="G7" s="262">
        <v>3141956</v>
      </c>
      <c r="H7" s="262">
        <v>286425</v>
      </c>
      <c r="I7" s="262">
        <v>326963</v>
      </c>
      <c r="J7" s="262">
        <v>613388</v>
      </c>
      <c r="K7" s="262">
        <v>117658</v>
      </c>
      <c r="L7" s="262">
        <v>213456</v>
      </c>
      <c r="M7" s="262">
        <v>331113</v>
      </c>
      <c r="N7" s="263">
        <v>4086457</v>
      </c>
      <c r="O7" s="72"/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3.5" customHeight="1" x14ac:dyDescent="0.25">
      <c r="A8" s="71"/>
      <c r="B8" s="264" t="s">
        <v>174</v>
      </c>
      <c r="C8" s="262">
        <v>918256</v>
      </c>
      <c r="D8" s="262">
        <v>246469</v>
      </c>
      <c r="E8" s="262">
        <v>174174</v>
      </c>
      <c r="F8" s="262">
        <v>2036006</v>
      </c>
      <c r="G8" s="262">
        <v>3374906</v>
      </c>
      <c r="H8" s="262">
        <v>269861</v>
      </c>
      <c r="I8" s="262">
        <v>361766</v>
      </c>
      <c r="J8" s="262">
        <v>631627</v>
      </c>
      <c r="K8" s="262">
        <v>76154</v>
      </c>
      <c r="L8" s="262">
        <v>179648</v>
      </c>
      <c r="M8" s="262">
        <v>255802</v>
      </c>
      <c r="N8" s="263">
        <v>4262335</v>
      </c>
      <c r="O8" s="72"/>
      <c r="P8" s="72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3.5" customHeight="1" x14ac:dyDescent="0.25">
      <c r="A9" s="71"/>
      <c r="B9" s="264" t="s">
        <v>175</v>
      </c>
      <c r="C9" s="262">
        <v>973395</v>
      </c>
      <c r="D9" s="262">
        <v>262597</v>
      </c>
      <c r="E9" s="262">
        <v>161370</v>
      </c>
      <c r="F9" s="262">
        <v>2056212</v>
      </c>
      <c r="G9" s="262">
        <v>3453574</v>
      </c>
      <c r="H9" s="262">
        <v>224496</v>
      </c>
      <c r="I9" s="262">
        <v>495571</v>
      </c>
      <c r="J9" s="262">
        <v>720067</v>
      </c>
      <c r="K9" s="262">
        <v>83511</v>
      </c>
      <c r="L9" s="262">
        <v>71671</v>
      </c>
      <c r="M9" s="262">
        <v>155182</v>
      </c>
      <c r="N9" s="263">
        <v>4328823</v>
      </c>
      <c r="O9" s="72"/>
      <c r="P9" s="7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3.5" customHeight="1" x14ac:dyDescent="0.25">
      <c r="A10" s="71"/>
      <c r="B10" s="264" t="s">
        <v>176</v>
      </c>
      <c r="C10" s="262">
        <v>1033048</v>
      </c>
      <c r="D10" s="262">
        <v>1313780</v>
      </c>
      <c r="E10" s="262">
        <v>146018</v>
      </c>
      <c r="F10" s="262">
        <v>1134042</v>
      </c>
      <c r="G10" s="262">
        <v>3626887</v>
      </c>
      <c r="H10" s="262">
        <v>218996</v>
      </c>
      <c r="I10" s="262">
        <v>510711</v>
      </c>
      <c r="J10" s="262">
        <v>729707</v>
      </c>
      <c r="K10" s="262">
        <v>101206</v>
      </c>
      <c r="L10" s="262">
        <v>191122</v>
      </c>
      <c r="M10" s="262">
        <v>292328</v>
      </c>
      <c r="N10" s="263">
        <v>4648923</v>
      </c>
      <c r="O10" s="72"/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3.5" customHeight="1" x14ac:dyDescent="0.25">
      <c r="A11" s="71"/>
      <c r="B11" s="264" t="s">
        <v>177</v>
      </c>
      <c r="C11" s="262">
        <v>1167562</v>
      </c>
      <c r="D11" s="262">
        <v>1367809</v>
      </c>
      <c r="E11" s="262">
        <v>118840</v>
      </c>
      <c r="F11" s="262">
        <v>1188953</v>
      </c>
      <c r="G11" s="262">
        <v>3843164</v>
      </c>
      <c r="H11" s="262">
        <v>201027</v>
      </c>
      <c r="I11" s="262">
        <v>453269</v>
      </c>
      <c r="J11" s="262">
        <v>654296</v>
      </c>
      <c r="K11" s="262">
        <v>175958</v>
      </c>
      <c r="L11" s="262">
        <v>311024</v>
      </c>
      <c r="M11" s="262">
        <v>486982</v>
      </c>
      <c r="N11" s="263">
        <v>4984442</v>
      </c>
      <c r="O11" s="72"/>
      <c r="P11" s="72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3.5" customHeight="1" x14ac:dyDescent="0.25">
      <c r="A12" s="71"/>
      <c r="B12" s="264" t="s">
        <v>178</v>
      </c>
      <c r="C12" s="262">
        <v>1155613</v>
      </c>
      <c r="D12" s="262">
        <v>1470537</v>
      </c>
      <c r="E12" s="262">
        <v>101461</v>
      </c>
      <c r="F12" s="262">
        <v>1304611</v>
      </c>
      <c r="G12" s="262">
        <v>4032222</v>
      </c>
      <c r="H12" s="262">
        <v>221118</v>
      </c>
      <c r="I12" s="262">
        <v>530010</v>
      </c>
      <c r="J12" s="262">
        <v>751128</v>
      </c>
      <c r="K12" s="262">
        <v>183573</v>
      </c>
      <c r="L12" s="262">
        <v>330557</v>
      </c>
      <c r="M12" s="262">
        <v>514130</v>
      </c>
      <c r="N12" s="263">
        <v>5297480</v>
      </c>
      <c r="O12" s="72"/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3.5" customHeight="1" x14ac:dyDescent="0.25">
      <c r="A13" s="71"/>
      <c r="B13" s="264" t="s">
        <v>179</v>
      </c>
      <c r="C13" s="262">
        <v>1237103</v>
      </c>
      <c r="D13" s="262">
        <v>1638897</v>
      </c>
      <c r="E13" s="262">
        <v>84969</v>
      </c>
      <c r="F13" s="262">
        <v>1392055</v>
      </c>
      <c r="G13" s="262">
        <v>4353025</v>
      </c>
      <c r="H13" s="262">
        <v>229305</v>
      </c>
      <c r="I13" s="262">
        <v>531503</v>
      </c>
      <c r="J13" s="262">
        <v>760809</v>
      </c>
      <c r="K13" s="262">
        <v>220006</v>
      </c>
      <c r="L13" s="262">
        <v>390658</v>
      </c>
      <c r="M13" s="262">
        <v>610664</v>
      </c>
      <c r="N13" s="263">
        <v>5724498</v>
      </c>
      <c r="O13" s="72"/>
      <c r="P13" s="72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3.5" customHeight="1" x14ac:dyDescent="0.25">
      <c r="A14" s="71"/>
      <c r="B14" s="264" t="s">
        <v>180</v>
      </c>
      <c r="C14" s="262">
        <v>1288433</v>
      </c>
      <c r="D14" s="262">
        <v>1817468</v>
      </c>
      <c r="E14" s="262">
        <v>59498</v>
      </c>
      <c r="F14" s="262">
        <v>1591812</v>
      </c>
      <c r="G14" s="262">
        <v>4757212</v>
      </c>
      <c r="H14" s="262">
        <v>233963</v>
      </c>
      <c r="I14" s="262">
        <v>553511</v>
      </c>
      <c r="J14" s="262">
        <v>787474</v>
      </c>
      <c r="K14" s="262">
        <v>259160</v>
      </c>
      <c r="L14" s="262">
        <v>222461</v>
      </c>
      <c r="M14" s="262">
        <v>481620</v>
      </c>
      <c r="N14" s="263">
        <v>6026306</v>
      </c>
      <c r="O14" s="72"/>
      <c r="P14" s="72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77">
        <v>305977.73116000002</v>
      </c>
      <c r="D15" s="77">
        <v>325891.99956000003</v>
      </c>
      <c r="E15" s="77">
        <v>1.8930400000000001</v>
      </c>
      <c r="F15" s="77">
        <v>451240.28311999998</v>
      </c>
      <c r="G15" s="77">
        <v>1083111.9068800001</v>
      </c>
      <c r="H15" s="77">
        <v>3785.96967</v>
      </c>
      <c r="I15" s="77">
        <v>17828.472100000003</v>
      </c>
      <c r="J15" s="77">
        <v>21614.441770000001</v>
      </c>
      <c r="K15" s="77">
        <v>46570.109369999998</v>
      </c>
      <c r="L15" s="77"/>
      <c r="M15" s="77">
        <v>46570.109369999998</v>
      </c>
      <c r="N15" s="78">
        <v>1151296.45802</v>
      </c>
      <c r="O15" s="72"/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77">
        <v>658834.76774000004</v>
      </c>
      <c r="D16" s="77">
        <v>797137.70236</v>
      </c>
      <c r="E16" s="77">
        <v>18075.426400000004</v>
      </c>
      <c r="F16" s="77">
        <v>862489.21134999988</v>
      </c>
      <c r="G16" s="77">
        <v>2336537.1078499998</v>
      </c>
      <c r="H16" s="77">
        <v>43863.703990000002</v>
      </c>
      <c r="I16" s="77">
        <v>110212.43340000001</v>
      </c>
      <c r="J16" s="77">
        <v>154076.13739000002</v>
      </c>
      <c r="K16" s="77">
        <v>86747.011939999997</v>
      </c>
      <c r="L16" s="77"/>
      <c r="M16" s="77">
        <v>86747.011939999997</v>
      </c>
      <c r="N16" s="78">
        <v>2577360.2571799997</v>
      </c>
      <c r="O16" s="72"/>
      <c r="P16" s="72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4.1" customHeight="1" x14ac:dyDescent="0.25">
      <c r="A17" s="71"/>
      <c r="B17" s="81" t="s">
        <v>101</v>
      </c>
      <c r="C17" s="77">
        <v>950893.98532000009</v>
      </c>
      <c r="D17" s="77">
        <v>1279638.1975100001</v>
      </c>
      <c r="E17" s="77">
        <v>18155.690469999998</v>
      </c>
      <c r="F17" s="77">
        <v>1162073.1701000002</v>
      </c>
      <c r="G17" s="77">
        <v>3410761.0434000003</v>
      </c>
      <c r="H17" s="77">
        <v>70568.31551</v>
      </c>
      <c r="I17" s="77">
        <v>195022.53957999998</v>
      </c>
      <c r="J17" s="77">
        <v>265590.85508999997</v>
      </c>
      <c r="K17" s="77">
        <v>119074.35119</v>
      </c>
      <c r="L17" s="77"/>
      <c r="M17" s="77">
        <v>119074.35119</v>
      </c>
      <c r="N17" s="78">
        <v>3795426.2496800004</v>
      </c>
      <c r="O17" s="72"/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4.1" customHeight="1" x14ac:dyDescent="0.25">
      <c r="A18" s="71"/>
      <c r="B18" s="255" t="s">
        <v>102</v>
      </c>
      <c r="C18" s="235">
        <v>1348434.1883399999</v>
      </c>
      <c r="D18" s="235">
        <v>1974442.8287599999</v>
      </c>
      <c r="E18" s="235">
        <v>69564.436310000005</v>
      </c>
      <c r="F18" s="235">
        <v>1861173.28149</v>
      </c>
      <c r="G18" s="235">
        <v>5253614.7348999996</v>
      </c>
      <c r="H18" s="235">
        <v>239035.02827000001</v>
      </c>
      <c r="I18" s="235">
        <v>574822.55500000005</v>
      </c>
      <c r="J18" s="235">
        <v>813857.58327000006</v>
      </c>
      <c r="K18" s="235">
        <v>196111.84375999999</v>
      </c>
      <c r="L18" s="235">
        <v>128922.3251</v>
      </c>
      <c r="M18" s="235">
        <v>325034.16885999998</v>
      </c>
      <c r="N18" s="236">
        <v>6392506.4870299995</v>
      </c>
      <c r="O18" s="72"/>
      <c r="P18" s="72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4.1" customHeight="1" x14ac:dyDescent="0.25">
      <c r="A19" s="71"/>
      <c r="B19" s="81" t="s">
        <v>103</v>
      </c>
      <c r="C19" s="77">
        <v>313632</v>
      </c>
      <c r="D19" s="77">
        <v>396465</v>
      </c>
      <c r="E19" s="77">
        <v>1599</v>
      </c>
      <c r="F19" s="77">
        <v>490744</v>
      </c>
      <c r="G19" s="77">
        <v>1202440</v>
      </c>
      <c r="H19" s="77">
        <v>7780</v>
      </c>
      <c r="I19" s="77">
        <v>13606</v>
      </c>
      <c r="J19" s="77">
        <v>21386</v>
      </c>
      <c r="K19" s="77">
        <v>30464</v>
      </c>
      <c r="L19" s="77"/>
      <c r="M19" s="77">
        <v>30464</v>
      </c>
      <c r="N19" s="78">
        <v>1254290</v>
      </c>
      <c r="O19" s="72"/>
      <c r="P19" s="72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4.1" customHeight="1" x14ac:dyDescent="0.25">
      <c r="A20" s="71"/>
      <c r="B20" s="81" t="s">
        <v>104</v>
      </c>
      <c r="C20" s="77">
        <v>687398.37835999997</v>
      </c>
      <c r="D20" s="77">
        <v>863037.97936999996</v>
      </c>
      <c r="E20" s="77">
        <v>25663.006730000001</v>
      </c>
      <c r="F20" s="77">
        <v>967839.08822999988</v>
      </c>
      <c r="G20" s="77">
        <v>2543938.4526899997</v>
      </c>
      <c r="H20" s="77">
        <v>55576.05156</v>
      </c>
      <c r="I20" s="77">
        <v>100231.85878</v>
      </c>
      <c r="J20" s="77">
        <v>155807.91034</v>
      </c>
      <c r="K20" s="77">
        <v>61693</v>
      </c>
      <c r="L20" s="77"/>
      <c r="M20" s="77">
        <v>61693</v>
      </c>
      <c r="N20" s="78">
        <v>2761439.3630299997</v>
      </c>
      <c r="O20" s="72"/>
      <c r="P20" s="72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2" customHeight="1" x14ac:dyDescent="0.25">
      <c r="A21" s="71"/>
      <c r="B21" s="81" t="s">
        <v>105</v>
      </c>
      <c r="C21" s="77">
        <v>1013462.04749</v>
      </c>
      <c r="D21" s="77">
        <v>1378306.4385499998</v>
      </c>
      <c r="E21" s="77">
        <v>29550.497600000002</v>
      </c>
      <c r="F21" s="77">
        <v>1312887.11552</v>
      </c>
      <c r="G21" s="77">
        <v>3734206.0991599998</v>
      </c>
      <c r="H21" s="77">
        <v>89309.515370000008</v>
      </c>
      <c r="I21" s="77">
        <v>167164.45420000001</v>
      </c>
      <c r="J21" s="77">
        <v>256473.96957000002</v>
      </c>
      <c r="K21" s="77">
        <v>99252.296560000003</v>
      </c>
      <c r="L21" s="77">
        <v>115935.23493999999</v>
      </c>
      <c r="M21" s="77">
        <v>215187.53149999998</v>
      </c>
      <c r="N21" s="78">
        <v>4205867.60023</v>
      </c>
      <c r="O21" s="72"/>
      <c r="P21" s="72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2" customHeight="1" x14ac:dyDescent="0.25">
      <c r="A22" s="71"/>
      <c r="B22" s="255" t="s">
        <v>106</v>
      </c>
      <c r="C22" s="235">
        <v>1392779</v>
      </c>
      <c r="D22" s="235">
        <v>2108648</v>
      </c>
      <c r="E22" s="235">
        <v>71715</v>
      </c>
      <c r="F22" s="235">
        <v>2078100</v>
      </c>
      <c r="G22" s="235">
        <v>5651242</v>
      </c>
      <c r="H22" s="235">
        <v>246983</v>
      </c>
      <c r="I22" s="235">
        <v>573826</v>
      </c>
      <c r="J22" s="235">
        <v>820809</v>
      </c>
      <c r="K22" s="235">
        <v>137321</v>
      </c>
      <c r="L22" s="235">
        <v>115935</v>
      </c>
      <c r="M22" s="235">
        <v>253256</v>
      </c>
      <c r="N22" s="236">
        <v>6725307</v>
      </c>
      <c r="O22" s="72"/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2" customHeight="1" x14ac:dyDescent="0.25">
      <c r="A23" s="71"/>
      <c r="B23" s="81" t="s">
        <v>107</v>
      </c>
      <c r="C23" s="77">
        <v>326079</v>
      </c>
      <c r="D23" s="77">
        <v>371748</v>
      </c>
      <c r="E23" s="77">
        <v>57</v>
      </c>
      <c r="F23" s="77">
        <v>519230</v>
      </c>
      <c r="G23" s="77">
        <v>1217114</v>
      </c>
      <c r="H23" s="77">
        <v>7519</v>
      </c>
      <c r="I23" s="77">
        <v>41919</v>
      </c>
      <c r="J23" s="77">
        <v>49438</v>
      </c>
      <c r="K23" s="77">
        <v>14891</v>
      </c>
      <c r="L23" s="77"/>
      <c r="M23" s="77">
        <v>14891</v>
      </c>
      <c r="N23" s="78">
        <v>1281443</v>
      </c>
      <c r="O23" s="72"/>
      <c r="P23" s="72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2" customHeight="1" x14ac:dyDescent="0.25">
      <c r="A24" s="71"/>
      <c r="B24" s="81" t="s">
        <v>108</v>
      </c>
      <c r="C24" s="77">
        <v>720308</v>
      </c>
      <c r="D24" s="77">
        <v>896692</v>
      </c>
      <c r="E24" s="77">
        <v>20854</v>
      </c>
      <c r="F24" s="77">
        <v>1033678</v>
      </c>
      <c r="G24" s="77">
        <v>2671532</v>
      </c>
      <c r="H24" s="77">
        <v>51841</v>
      </c>
      <c r="I24" s="77">
        <v>97905</v>
      </c>
      <c r="J24" s="77">
        <v>149746</v>
      </c>
      <c r="K24" s="77">
        <v>95374</v>
      </c>
      <c r="L24" s="77">
        <v>120202</v>
      </c>
      <c r="M24" s="77">
        <v>215576</v>
      </c>
      <c r="N24" s="78">
        <v>3036854</v>
      </c>
      <c r="O24" s="72"/>
      <c r="P24" s="72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2" customHeight="1" x14ac:dyDescent="0.25">
      <c r="A25" s="71"/>
      <c r="B25" s="81" t="s">
        <v>109</v>
      </c>
      <c r="C25" s="77">
        <v>1068877.7482100001</v>
      </c>
      <c r="D25" s="77">
        <v>1420506.15695</v>
      </c>
      <c r="E25" s="77">
        <v>32783.493150000002</v>
      </c>
      <c r="F25" s="77">
        <v>1432070.62136</v>
      </c>
      <c r="G25" s="77">
        <v>3954238.0196700003</v>
      </c>
      <c r="H25" s="77">
        <v>95203.76062999999</v>
      </c>
      <c r="I25" s="77">
        <v>180263.95990000002</v>
      </c>
      <c r="J25" s="77">
        <v>275467.72052999999</v>
      </c>
      <c r="K25" s="77">
        <v>144896.15831999999</v>
      </c>
      <c r="L25" s="77">
        <v>230718.63018000001</v>
      </c>
      <c r="M25" s="77">
        <v>375614.78850000002</v>
      </c>
      <c r="N25" s="78">
        <v>4605320.5286999997</v>
      </c>
      <c r="O25" s="72"/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2" customHeight="1" x14ac:dyDescent="0.25">
      <c r="A26" s="71"/>
      <c r="B26" s="255" t="s">
        <v>110</v>
      </c>
      <c r="C26" s="235">
        <v>1468517.966</v>
      </c>
      <c r="D26" s="235">
        <v>2256781.3050000002</v>
      </c>
      <c r="E26" s="235">
        <v>60129.425000000003</v>
      </c>
      <c r="F26" s="235">
        <v>2290310.4219999998</v>
      </c>
      <c r="G26" s="235">
        <v>6075739.1179999998</v>
      </c>
      <c r="H26" s="235">
        <v>271504.891</v>
      </c>
      <c r="I26" s="235">
        <v>569532.11495000008</v>
      </c>
      <c r="J26" s="235">
        <v>841037.00595000014</v>
      </c>
      <c r="K26" s="235">
        <v>165416.29058999999</v>
      </c>
      <c r="L26" s="235">
        <v>230718.63018000001</v>
      </c>
      <c r="M26" s="235">
        <v>396134.92076999997</v>
      </c>
      <c r="N26" s="236">
        <v>7312911.0447199997</v>
      </c>
      <c r="O26" s="72"/>
      <c r="P26" s="72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2" customHeight="1" x14ac:dyDescent="0.25">
      <c r="A27" s="71"/>
      <c r="B27" s="81" t="s">
        <v>111</v>
      </c>
      <c r="C27" s="77">
        <v>357626.75099999999</v>
      </c>
      <c r="D27" s="77">
        <v>417361.22499999998</v>
      </c>
      <c r="E27" s="77">
        <v>18.504000000000001</v>
      </c>
      <c r="F27" s="77">
        <v>616067.75199999998</v>
      </c>
      <c r="G27" s="77">
        <v>1391074.2319999998</v>
      </c>
      <c r="H27" s="77">
        <v>9319.009</v>
      </c>
      <c r="I27" s="77">
        <v>17123.739000000001</v>
      </c>
      <c r="J27" s="77">
        <v>26442.748</v>
      </c>
      <c r="K27" s="77">
        <v>35293.616000000002</v>
      </c>
      <c r="L27" s="77">
        <v>0</v>
      </c>
      <c r="M27" s="77">
        <v>35293.616000000002</v>
      </c>
      <c r="N27" s="78">
        <v>1452810.5959999997</v>
      </c>
      <c r="O27" s="72"/>
      <c r="P27" s="72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2" customHeight="1" x14ac:dyDescent="0.25">
      <c r="A28" s="71"/>
      <c r="B28" s="81" t="s">
        <v>112</v>
      </c>
      <c r="C28" s="77">
        <v>772972.23199999996</v>
      </c>
      <c r="D28" s="77">
        <v>1010291.25</v>
      </c>
      <c r="E28" s="77">
        <v>268.46199999999999</v>
      </c>
      <c r="F28" s="77">
        <v>1126212.142</v>
      </c>
      <c r="G28" s="77">
        <v>2909744.0860000001</v>
      </c>
      <c r="H28" s="77">
        <v>47838.500999999997</v>
      </c>
      <c r="I28" s="77">
        <v>163559.861</v>
      </c>
      <c r="J28" s="77">
        <v>211398.36199999999</v>
      </c>
      <c r="K28" s="77">
        <v>80886.521999999997</v>
      </c>
      <c r="L28" s="77">
        <v>0</v>
      </c>
      <c r="M28" s="77">
        <v>80886.521999999997</v>
      </c>
      <c r="N28" s="78">
        <v>3202028.97</v>
      </c>
      <c r="O28" s="72"/>
      <c r="P28" s="72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2" customHeight="1" x14ac:dyDescent="0.25">
      <c r="A29" s="71"/>
      <c r="B29" s="81" t="s">
        <v>113</v>
      </c>
      <c r="C29" s="77">
        <v>1134789.058</v>
      </c>
      <c r="D29" s="77">
        <v>1566722.6270000001</v>
      </c>
      <c r="E29" s="77">
        <v>6332.66</v>
      </c>
      <c r="F29" s="77">
        <v>1576928.5149999999</v>
      </c>
      <c r="G29" s="77">
        <v>4284772.8600000003</v>
      </c>
      <c r="H29" s="77">
        <v>81900.966</v>
      </c>
      <c r="I29" s="77">
        <v>226047.64199999999</v>
      </c>
      <c r="J29" s="77">
        <v>307948.60800000001</v>
      </c>
      <c r="K29" s="77">
        <v>84951.862999999998</v>
      </c>
      <c r="L29" s="77">
        <v>0</v>
      </c>
      <c r="M29" s="77">
        <v>84951.862999999998</v>
      </c>
      <c r="N29" s="78">
        <v>4677673.3310000002</v>
      </c>
      <c r="O29" s="72"/>
      <c r="P29" s="72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2" customHeight="1" x14ac:dyDescent="0.25">
      <c r="A30" s="71"/>
      <c r="B30" s="255" t="s">
        <v>114</v>
      </c>
      <c r="C30" s="235">
        <v>1553899.4210000001</v>
      </c>
      <c r="D30" s="235">
        <v>2461989.128</v>
      </c>
      <c r="E30" s="235">
        <v>42363.413</v>
      </c>
      <c r="F30" s="235">
        <v>2480229.5490000001</v>
      </c>
      <c r="G30" s="235">
        <v>6538481.5109999999</v>
      </c>
      <c r="H30" s="235">
        <v>280433.58799999999</v>
      </c>
      <c r="I30" s="235">
        <v>634023.76500000001</v>
      </c>
      <c r="J30" s="235">
        <v>914457.353</v>
      </c>
      <c r="K30" s="235">
        <v>134817.37100000001</v>
      </c>
      <c r="L30" s="235">
        <v>183182.179</v>
      </c>
      <c r="M30" s="235">
        <v>317999.55</v>
      </c>
      <c r="N30" s="236">
        <v>7770938.4139999999</v>
      </c>
      <c r="O30" s="72"/>
      <c r="P30" s="72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4.1" customHeight="1" x14ac:dyDescent="0.25">
      <c r="A31" s="71"/>
      <c r="B31" s="81" t="s">
        <v>115</v>
      </c>
      <c r="C31" s="77">
        <v>371545.66200000001</v>
      </c>
      <c r="D31" s="77">
        <v>498530.76500000001</v>
      </c>
      <c r="E31" s="77">
        <v>0.31900000000000001</v>
      </c>
      <c r="F31" s="77">
        <v>703264.40399999998</v>
      </c>
      <c r="G31" s="77">
        <v>1573341.15</v>
      </c>
      <c r="H31" s="77">
        <v>9643.4629999999997</v>
      </c>
      <c r="I31" s="77">
        <v>61165.684000000001</v>
      </c>
      <c r="J31" s="77">
        <v>70809.146999999997</v>
      </c>
      <c r="K31" s="77">
        <v>13004.137000000001</v>
      </c>
      <c r="L31" s="77">
        <v>80000</v>
      </c>
      <c r="M31" s="77">
        <v>93004.137000000002</v>
      </c>
      <c r="N31" s="78">
        <v>1737154.4339999999</v>
      </c>
      <c r="O31" s="72"/>
      <c r="P31" s="72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77">
        <v>828081.299</v>
      </c>
      <c r="D32" s="77">
        <v>1095047.7660000001</v>
      </c>
      <c r="E32" s="77">
        <v>6685.6610000000001</v>
      </c>
      <c r="F32" s="77">
        <v>1258688.423</v>
      </c>
      <c r="G32" s="77">
        <v>3188503.1490000002</v>
      </c>
      <c r="H32" s="77">
        <v>58791.03</v>
      </c>
      <c r="I32" s="77">
        <v>155952.95699999999</v>
      </c>
      <c r="J32" s="77">
        <v>214743.98699999999</v>
      </c>
      <c r="K32" s="77">
        <v>66386.326000000001</v>
      </c>
      <c r="L32" s="77">
        <v>80000</v>
      </c>
      <c r="M32" s="77">
        <v>146386.326</v>
      </c>
      <c r="N32" s="78">
        <v>3549633.4620000003</v>
      </c>
      <c r="O32" s="72"/>
      <c r="P32" s="72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77">
        <v>1219108.8030000001</v>
      </c>
      <c r="D33" s="77">
        <v>1762515.8160000001</v>
      </c>
      <c r="E33" s="77">
        <v>6711.4809999999998</v>
      </c>
      <c r="F33" s="77">
        <v>1748572.4410000001</v>
      </c>
      <c r="G33" s="77">
        <v>4736908.5410000002</v>
      </c>
      <c r="H33" s="77">
        <v>94857.376999999993</v>
      </c>
      <c r="I33" s="77">
        <v>211368.946</v>
      </c>
      <c r="J33" s="77">
        <v>306226.32299999997</v>
      </c>
      <c r="K33" s="77">
        <v>84702.087</v>
      </c>
      <c r="L33" s="77">
        <v>80000</v>
      </c>
      <c r="M33" s="77">
        <v>164702.087</v>
      </c>
      <c r="N33" s="78">
        <v>5207836.9510000004</v>
      </c>
      <c r="O33" s="72"/>
      <c r="P33" s="72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5" t="s">
        <v>146</v>
      </c>
      <c r="C34" s="235">
        <v>1688303.9069999999</v>
      </c>
      <c r="D34" s="235">
        <v>2751917.895</v>
      </c>
      <c r="E34" s="235">
        <v>29128.455000000002</v>
      </c>
      <c r="F34" s="235">
        <v>2718063.2280000001</v>
      </c>
      <c r="G34" s="235">
        <v>7187413.4850000003</v>
      </c>
      <c r="H34" s="235">
        <v>316100.43900000001</v>
      </c>
      <c r="I34" s="235">
        <v>679754.80700000003</v>
      </c>
      <c r="J34" s="235">
        <v>995855.24600000004</v>
      </c>
      <c r="K34" s="235">
        <v>185101.84299999999</v>
      </c>
      <c r="L34" s="235">
        <v>216515.51199999999</v>
      </c>
      <c r="M34" s="235">
        <v>401617.35499999998</v>
      </c>
      <c r="N34" s="236">
        <v>8584886.0860000011</v>
      </c>
      <c r="O34" s="72"/>
      <c r="P34" s="7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77">
        <v>403933.38299999997</v>
      </c>
      <c r="D35" s="77">
        <v>518821.967</v>
      </c>
      <c r="E35" s="77">
        <v>188.393</v>
      </c>
      <c r="F35" s="77">
        <v>726090.48800000001</v>
      </c>
      <c r="G35" s="77">
        <v>1649034.2310000001</v>
      </c>
      <c r="H35" s="77">
        <v>3897.123</v>
      </c>
      <c r="I35" s="77">
        <v>89607.106</v>
      </c>
      <c r="J35" s="77">
        <v>93504.229000000007</v>
      </c>
      <c r="K35" s="77">
        <v>12598.135</v>
      </c>
      <c r="L35" s="77">
        <v>56666.667000000001</v>
      </c>
      <c r="M35" s="77">
        <v>69264.801999999996</v>
      </c>
      <c r="N35" s="78">
        <v>1811803.2620000001</v>
      </c>
      <c r="O35" s="72"/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77">
        <v>898085.40500000003</v>
      </c>
      <c r="D36" s="77">
        <v>1258727</v>
      </c>
      <c r="E36" s="77">
        <v>6255.79</v>
      </c>
      <c r="F36" s="77">
        <v>1375302.1070000001</v>
      </c>
      <c r="G36" s="77">
        <v>3538370.3020000001</v>
      </c>
      <c r="H36" s="77">
        <v>56506.224999999999</v>
      </c>
      <c r="I36" s="77">
        <v>253462.98499999999</v>
      </c>
      <c r="J36" s="77">
        <v>309969.21000000002</v>
      </c>
      <c r="K36" s="77">
        <v>43307.093000000001</v>
      </c>
      <c r="L36" s="77">
        <v>176869.08799999999</v>
      </c>
      <c r="M36" s="77">
        <v>220176.18099999998</v>
      </c>
      <c r="N36" s="78">
        <v>4068515.693</v>
      </c>
      <c r="O36" s="72"/>
      <c r="P36" s="72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77">
        <v>1313989.5889999999</v>
      </c>
      <c r="D37" s="77">
        <v>1968250.9210000001</v>
      </c>
      <c r="E37" s="77">
        <v>6337.5330000000004</v>
      </c>
      <c r="F37" s="77">
        <v>1872537.3219999999</v>
      </c>
      <c r="G37" s="77">
        <v>5161115.3649999993</v>
      </c>
      <c r="H37" s="77">
        <v>92291.736999999994</v>
      </c>
      <c r="I37" s="77">
        <v>405697.72100000002</v>
      </c>
      <c r="J37" s="77">
        <v>497989.45799999998</v>
      </c>
      <c r="K37" s="77">
        <v>67315.112999999998</v>
      </c>
      <c r="L37" s="77">
        <v>176869.08799999999</v>
      </c>
      <c r="M37" s="77">
        <v>244184.201</v>
      </c>
      <c r="N37" s="78">
        <v>5903289.0239999993</v>
      </c>
      <c r="O37" s="72"/>
      <c r="P37" s="72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5" t="s">
        <v>121</v>
      </c>
      <c r="C38" s="235">
        <v>1815082.6869999999</v>
      </c>
      <c r="D38" s="235">
        <v>3072013.2510000002</v>
      </c>
      <c r="E38" s="235">
        <v>17659.73</v>
      </c>
      <c r="F38" s="235">
        <v>2887679.426</v>
      </c>
      <c r="G38" s="235">
        <v>7792435.0940000005</v>
      </c>
      <c r="H38" s="235">
        <v>317645.99</v>
      </c>
      <c r="I38" s="235">
        <v>925425.58700000006</v>
      </c>
      <c r="J38" s="235">
        <v>1243071.577</v>
      </c>
      <c r="K38" s="235">
        <v>104924.56200000001</v>
      </c>
      <c r="L38" s="235">
        <v>176869.08799999999</v>
      </c>
      <c r="M38" s="235">
        <v>281793.65000000002</v>
      </c>
      <c r="N38" s="236">
        <v>9317300.3210000005</v>
      </c>
      <c r="O38" s="72"/>
      <c r="P38" s="72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77">
        <v>438780.8</v>
      </c>
      <c r="D39" s="77">
        <v>653222.90300000005</v>
      </c>
      <c r="E39" s="77">
        <v>2866.1379999999999</v>
      </c>
      <c r="F39" s="77">
        <v>753109.79500000004</v>
      </c>
      <c r="G39" s="77">
        <v>1847979.6359999999</v>
      </c>
      <c r="H39" s="77">
        <v>22010.098000000002</v>
      </c>
      <c r="I39" s="77">
        <v>103963.53</v>
      </c>
      <c r="J39" s="77">
        <v>125973.628</v>
      </c>
      <c r="K39" s="77">
        <v>101881.178</v>
      </c>
      <c r="L39" s="77">
        <v>0</v>
      </c>
      <c r="M39" s="77">
        <v>101881.178</v>
      </c>
      <c r="N39" s="78">
        <v>2075834.442</v>
      </c>
      <c r="O39" s="72"/>
      <c r="P39" s="72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77">
        <v>958731.48100000003</v>
      </c>
      <c r="D40" s="77">
        <v>1429234.47</v>
      </c>
      <c r="E40" s="77">
        <v>4922.9219999999996</v>
      </c>
      <c r="F40" s="77">
        <v>1492034.219</v>
      </c>
      <c r="G40" s="77">
        <v>3884923.0919999997</v>
      </c>
      <c r="H40" s="77">
        <v>68624.519</v>
      </c>
      <c r="I40" s="77">
        <v>274909.864</v>
      </c>
      <c r="J40" s="77">
        <v>343534.38300000003</v>
      </c>
      <c r="K40" s="77">
        <v>126408.132</v>
      </c>
      <c r="L40" s="77">
        <v>0</v>
      </c>
      <c r="M40" s="77">
        <v>126408.132</v>
      </c>
      <c r="N40" s="78">
        <v>4354865.6069999998</v>
      </c>
      <c r="O40" s="72"/>
      <c r="P40" s="72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77">
        <v>1402687.3030000001</v>
      </c>
      <c r="D41" s="77">
        <v>2166252.5690000001</v>
      </c>
      <c r="E41" s="77">
        <v>7955.2979999999998</v>
      </c>
      <c r="F41" s="77">
        <v>2053294.9280000001</v>
      </c>
      <c r="G41" s="77">
        <v>5630190.0980000002</v>
      </c>
      <c r="H41" s="77">
        <v>121659.65700000001</v>
      </c>
      <c r="I41" s="77">
        <v>455521.54800000001</v>
      </c>
      <c r="J41" s="77">
        <v>577181.20500000007</v>
      </c>
      <c r="K41" s="77">
        <v>144700.23300000001</v>
      </c>
      <c r="L41" s="77">
        <v>0</v>
      </c>
      <c r="M41" s="77">
        <v>144700.23300000001</v>
      </c>
      <c r="N41" s="78">
        <v>6352071.5360000003</v>
      </c>
      <c r="O41" s="72"/>
      <c r="P41" s="72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5" t="s">
        <v>98</v>
      </c>
      <c r="C42" s="235">
        <v>1930850.8359999999</v>
      </c>
      <c r="D42" s="235">
        <v>3383809.8560000001</v>
      </c>
      <c r="E42" s="235">
        <v>24388.558000000001</v>
      </c>
      <c r="F42" s="235">
        <v>3261843.176</v>
      </c>
      <c r="G42" s="235">
        <v>8600892.425999999</v>
      </c>
      <c r="H42" s="235">
        <v>350732.641</v>
      </c>
      <c r="I42" s="235">
        <v>1059523.1100000001</v>
      </c>
      <c r="J42" s="235">
        <v>1410255.7510000002</v>
      </c>
      <c r="K42" s="235">
        <v>232208.94699999999</v>
      </c>
      <c r="L42" s="235">
        <v>61150</v>
      </c>
      <c r="M42" s="235">
        <v>293358.94699999999</v>
      </c>
      <c r="N42" s="236">
        <v>10304507.124</v>
      </c>
      <c r="O42" s="72"/>
      <c r="P42" s="72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77">
        <v>434550.66</v>
      </c>
      <c r="D43" s="77">
        <v>639053.17799999996</v>
      </c>
      <c r="E43" s="77">
        <v>3849.489</v>
      </c>
      <c r="F43" s="77">
        <v>825498.33400000003</v>
      </c>
      <c r="G43" s="77">
        <v>1902951.6610000001</v>
      </c>
      <c r="H43" s="77">
        <v>21463.19</v>
      </c>
      <c r="I43" s="77">
        <v>127215.90300000001</v>
      </c>
      <c r="J43" s="77">
        <v>148679.09299999999</v>
      </c>
      <c r="K43" s="77">
        <v>7975.0690000000004</v>
      </c>
      <c r="L43" s="77">
        <v>0</v>
      </c>
      <c r="M43" s="77">
        <v>7975.0690000000004</v>
      </c>
      <c r="N43" s="78">
        <v>2059605.8230000001</v>
      </c>
      <c r="O43" s="72"/>
      <c r="P43" s="72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77">
        <v>969809</v>
      </c>
      <c r="D44" s="77">
        <v>1473944</v>
      </c>
      <c r="E44" s="77">
        <v>7097</v>
      </c>
      <c r="F44" s="77">
        <v>1561198</v>
      </c>
      <c r="G44" s="77">
        <v>4012048</v>
      </c>
      <c r="H44" s="77">
        <v>71089</v>
      </c>
      <c r="I44" s="77">
        <v>241621</v>
      </c>
      <c r="J44" s="77">
        <v>312710</v>
      </c>
      <c r="K44" s="77">
        <v>30258</v>
      </c>
      <c r="L44" s="77">
        <v>10000</v>
      </c>
      <c r="M44" s="77">
        <v>40258</v>
      </c>
      <c r="N44" s="78">
        <v>4365016</v>
      </c>
      <c r="O44" s="72"/>
      <c r="P44" s="72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77">
        <v>1407870.682</v>
      </c>
      <c r="D45" s="77">
        <v>2282527.4780000001</v>
      </c>
      <c r="E45" s="77">
        <v>21173.285</v>
      </c>
      <c r="F45" s="77">
        <v>2069807.7220000001</v>
      </c>
      <c r="G45" s="77">
        <v>5781379.1670000004</v>
      </c>
      <c r="H45" s="77">
        <v>104087.124</v>
      </c>
      <c r="I45" s="77">
        <v>434842.25</v>
      </c>
      <c r="J45" s="77">
        <v>538929.37399999995</v>
      </c>
      <c r="K45" s="77">
        <v>51356.817999999999</v>
      </c>
      <c r="L45" s="77">
        <v>12500</v>
      </c>
      <c r="M45" s="77">
        <v>63856.817999999999</v>
      </c>
      <c r="N45" s="78">
        <v>6384165.3590000002</v>
      </c>
      <c r="O45" s="72"/>
      <c r="P45" s="72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5" t="s">
        <v>144</v>
      </c>
      <c r="C46" s="235">
        <v>1915485.0419999999</v>
      </c>
      <c r="D46" s="235">
        <v>3378408.699</v>
      </c>
      <c r="E46" s="235">
        <v>81412.595000000001</v>
      </c>
      <c r="F46" s="235">
        <v>3178090</v>
      </c>
      <c r="G46" s="235">
        <v>8553396.3359999992</v>
      </c>
      <c r="H46" s="235">
        <v>433462.33600000001</v>
      </c>
      <c r="I46" s="235">
        <v>1101892.4939999999</v>
      </c>
      <c r="J46" s="235">
        <v>1535354.83</v>
      </c>
      <c r="K46" s="235">
        <v>115155.251</v>
      </c>
      <c r="L46" s="235">
        <v>123650</v>
      </c>
      <c r="M46" s="235">
        <v>238805.25099999999</v>
      </c>
      <c r="N46" s="236">
        <v>10327556.416999999</v>
      </c>
      <c r="O46" s="72"/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161</v>
      </c>
      <c r="C47" s="77">
        <v>417473.39299999998</v>
      </c>
      <c r="D47" s="77">
        <v>677813.56400000001</v>
      </c>
      <c r="E47" s="77">
        <v>24816.199000000001</v>
      </c>
      <c r="F47" s="77">
        <v>855857.71</v>
      </c>
      <c r="G47" s="77">
        <v>1975960.8659999999</v>
      </c>
      <c r="H47" s="77">
        <v>10353.187</v>
      </c>
      <c r="I47" s="77">
        <v>54094.421999999999</v>
      </c>
      <c r="J47" s="77">
        <v>64447.608999999997</v>
      </c>
      <c r="K47" s="77">
        <v>24934.197</v>
      </c>
      <c r="L47" s="77">
        <v>0</v>
      </c>
      <c r="M47" s="77">
        <v>24934.197</v>
      </c>
      <c r="N47" s="78">
        <v>2065342.6719999998</v>
      </c>
      <c r="O47" s="72"/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162</v>
      </c>
      <c r="C48" s="77">
        <v>936834.54099999997</v>
      </c>
      <c r="D48" s="77">
        <v>1502710.2949999999</v>
      </c>
      <c r="E48" s="77">
        <v>53266.557000000001</v>
      </c>
      <c r="F48" s="77">
        <v>1697772.7790000001</v>
      </c>
      <c r="G48" s="77">
        <v>4190584.1720000003</v>
      </c>
      <c r="H48" s="77">
        <v>48126.667000000001</v>
      </c>
      <c r="I48" s="77">
        <v>266181.935</v>
      </c>
      <c r="J48" s="77">
        <v>314308.60200000001</v>
      </c>
      <c r="K48" s="77">
        <v>27536.105</v>
      </c>
      <c r="L48" s="77">
        <v>10000</v>
      </c>
      <c r="M48" s="77">
        <v>37536.104999999996</v>
      </c>
      <c r="N48" s="78">
        <v>4542428.8790000007</v>
      </c>
      <c r="O48" s="72"/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163</v>
      </c>
      <c r="C49" s="77">
        <v>1383749.8840000001</v>
      </c>
      <c r="D49" s="77">
        <v>2289382.6979999999</v>
      </c>
      <c r="E49" s="77">
        <v>80878.884000000005</v>
      </c>
      <c r="F49" s="77">
        <v>2248905.4730000002</v>
      </c>
      <c r="G49" s="77">
        <v>6002916.9390000002</v>
      </c>
      <c r="H49" s="77">
        <v>129587.32399999999</v>
      </c>
      <c r="I49" s="77">
        <v>278828.26899999997</v>
      </c>
      <c r="J49" s="77">
        <v>408415.59299999999</v>
      </c>
      <c r="K49" s="77">
        <v>43759.144999999997</v>
      </c>
      <c r="L49" s="77">
        <v>12500</v>
      </c>
      <c r="M49" s="77">
        <v>56259.144999999997</v>
      </c>
      <c r="N49" s="78">
        <v>6467591.6770000001</v>
      </c>
      <c r="O49" s="72"/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5" t="s">
        <v>165</v>
      </c>
      <c r="C50" s="235">
        <v>1905886.5430000001</v>
      </c>
      <c r="D50" s="235">
        <v>3349017.6869999999</v>
      </c>
      <c r="E50" s="235">
        <v>151704.68299999999</v>
      </c>
      <c r="F50" s="235">
        <v>3316873.071</v>
      </c>
      <c r="G50" s="235">
        <v>8723481.9840000011</v>
      </c>
      <c r="H50" s="235">
        <v>444611.75</v>
      </c>
      <c r="I50" s="235">
        <v>730068.80500000005</v>
      </c>
      <c r="J50" s="235">
        <v>1174680.5550000002</v>
      </c>
      <c r="K50" s="235">
        <v>105550.652</v>
      </c>
      <c r="L50" s="235">
        <v>169483.33300000001</v>
      </c>
      <c r="M50" s="235">
        <v>275033.98499999999</v>
      </c>
      <c r="N50" s="236">
        <v>10173196.524</v>
      </c>
      <c r="O50" s="72"/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166</v>
      </c>
      <c r="C51" s="77">
        <v>426526.53399999999</v>
      </c>
      <c r="D51" s="77">
        <v>690665.38399999996</v>
      </c>
      <c r="E51" s="77">
        <v>39620.589</v>
      </c>
      <c r="F51" s="77">
        <v>878286.35499999998</v>
      </c>
      <c r="G51" s="77">
        <v>2035098.862</v>
      </c>
      <c r="H51" s="77">
        <v>23227.235000000001</v>
      </c>
      <c r="I51" s="77">
        <v>97064.929000000004</v>
      </c>
      <c r="J51" s="77">
        <v>120292.164</v>
      </c>
      <c r="K51" s="77">
        <v>2301.846</v>
      </c>
      <c r="L51" s="77">
        <v>0</v>
      </c>
      <c r="M51" s="77">
        <v>2301.846</v>
      </c>
      <c r="N51" s="78">
        <v>2157692.872</v>
      </c>
      <c r="O51" s="72"/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167</v>
      </c>
      <c r="C52" s="77">
        <v>941839.85100000002</v>
      </c>
      <c r="D52" s="77">
        <v>1467730.068</v>
      </c>
      <c r="E52" s="77">
        <v>85183.400999999998</v>
      </c>
      <c r="F52" s="77">
        <v>1698649.0209999999</v>
      </c>
      <c r="G52" s="77">
        <v>4193402.341</v>
      </c>
      <c r="H52" s="77">
        <v>128382.61</v>
      </c>
      <c r="I52" s="77">
        <v>201515.269</v>
      </c>
      <c r="J52" s="77">
        <v>329897.87900000002</v>
      </c>
      <c r="K52" s="77">
        <v>28674.185000000001</v>
      </c>
      <c r="L52" s="77">
        <v>10000</v>
      </c>
      <c r="M52" s="77">
        <v>38674.184999999998</v>
      </c>
      <c r="N52" s="78">
        <v>4561974.4049999993</v>
      </c>
      <c r="O52" s="72"/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168</v>
      </c>
      <c r="C53" s="77">
        <v>1354344.37</v>
      </c>
      <c r="D53" s="77">
        <v>2188103.4419999998</v>
      </c>
      <c r="E53" s="77">
        <v>118051.954</v>
      </c>
      <c r="F53" s="77">
        <v>2260873.7659999998</v>
      </c>
      <c r="G53" s="77">
        <v>5921373.5319999997</v>
      </c>
      <c r="H53" s="77">
        <v>215728.08799999999</v>
      </c>
      <c r="I53" s="77">
        <v>317824.60100000002</v>
      </c>
      <c r="J53" s="77">
        <v>533552.68900000001</v>
      </c>
      <c r="K53" s="77">
        <v>30114.053</v>
      </c>
      <c r="L53" s="77">
        <v>12500</v>
      </c>
      <c r="M53" s="77">
        <v>42614.053</v>
      </c>
      <c r="N53" s="78">
        <v>6497540.2740000002</v>
      </c>
      <c r="O53" s="72"/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5" t="s">
        <v>169</v>
      </c>
      <c r="C54" s="235">
        <v>1781937</v>
      </c>
      <c r="D54" s="235">
        <v>3257516</v>
      </c>
      <c r="E54" s="235">
        <v>196679.00599999999</v>
      </c>
      <c r="F54" s="235">
        <v>3458134.9210000001</v>
      </c>
      <c r="G54" s="235">
        <v>8694266.9270000011</v>
      </c>
      <c r="H54" s="235">
        <v>519081.01299999998</v>
      </c>
      <c r="I54" s="235">
        <v>783579.52</v>
      </c>
      <c r="J54" s="235">
        <v>1302660.5330000001</v>
      </c>
      <c r="K54" s="235">
        <v>73510.724000000002</v>
      </c>
      <c r="L54" s="235">
        <v>174483.33300000001</v>
      </c>
      <c r="M54" s="235">
        <v>247994.05700000003</v>
      </c>
      <c r="N54" s="236">
        <v>10244921.517000001</v>
      </c>
      <c r="O54" s="72"/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171</v>
      </c>
      <c r="C55" s="77">
        <v>419298.549</v>
      </c>
      <c r="D55" s="77">
        <v>736672.21200000006</v>
      </c>
      <c r="E55" s="77">
        <v>45197.788999999997</v>
      </c>
      <c r="F55" s="77">
        <v>590025.13100000005</v>
      </c>
      <c r="G55" s="77">
        <v>1791193.6810000001</v>
      </c>
      <c r="H55" s="77">
        <v>1485.8989999999999</v>
      </c>
      <c r="I55" s="77">
        <v>37098.006000000001</v>
      </c>
      <c r="J55" s="77">
        <v>38583.904999999999</v>
      </c>
      <c r="K55" s="77">
        <v>1598.039</v>
      </c>
      <c r="L55" s="77">
        <v>0</v>
      </c>
      <c r="M55" s="77">
        <v>1598.039</v>
      </c>
      <c r="N55" s="78">
        <v>1831375.6250000002</v>
      </c>
      <c r="O55" s="72"/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172</v>
      </c>
      <c r="C56" s="77">
        <v>932665.65700000001</v>
      </c>
      <c r="D56" s="77">
        <v>1471833.6440000001</v>
      </c>
      <c r="E56" s="77">
        <v>102741.86</v>
      </c>
      <c r="F56" s="77">
        <v>1415967.2339999999</v>
      </c>
      <c r="G56" s="77">
        <v>3923208.3949999996</v>
      </c>
      <c r="H56" s="77">
        <v>130995.879</v>
      </c>
      <c r="I56" s="77">
        <v>133603.85800000001</v>
      </c>
      <c r="J56" s="77">
        <v>264599.73700000002</v>
      </c>
      <c r="K56" s="77">
        <v>30802.746999999999</v>
      </c>
      <c r="L56" s="77">
        <v>10000</v>
      </c>
      <c r="M56" s="77">
        <v>40802.747000000003</v>
      </c>
      <c r="N56" s="78">
        <v>4228610.8789999997</v>
      </c>
      <c r="O56" s="72"/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265" t="s">
        <v>181</v>
      </c>
      <c r="C57" s="77">
        <v>1344499.3940000001</v>
      </c>
      <c r="D57" s="77">
        <v>2194154.1260000002</v>
      </c>
      <c r="E57" s="77">
        <v>142167.516</v>
      </c>
      <c r="F57" s="77">
        <v>2095829.439</v>
      </c>
      <c r="G57" s="77">
        <v>5776650.4750000006</v>
      </c>
      <c r="H57" s="77">
        <v>225403.41800000001</v>
      </c>
      <c r="I57" s="77">
        <v>196541.35800000001</v>
      </c>
      <c r="J57" s="77">
        <v>421944.77600000001</v>
      </c>
      <c r="K57" s="77">
        <v>33538.608999999997</v>
      </c>
      <c r="L57" s="77">
        <v>12500</v>
      </c>
      <c r="M57" s="77">
        <v>46038.608999999997</v>
      </c>
      <c r="N57" s="78">
        <v>6244633.8600000003</v>
      </c>
      <c r="O57" s="72"/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5" t="s">
        <v>185</v>
      </c>
      <c r="C58" s="235">
        <v>1867851.85</v>
      </c>
      <c r="D58" s="235">
        <v>3201299.3110000002</v>
      </c>
      <c r="E58" s="235">
        <v>221983.58600000001</v>
      </c>
      <c r="F58" s="235">
        <v>3002978.8289999999</v>
      </c>
      <c r="G58" s="235">
        <v>8294113.5760000004</v>
      </c>
      <c r="H58" s="235">
        <v>452645.57199999999</v>
      </c>
      <c r="I58" s="235">
        <v>457689.78899999999</v>
      </c>
      <c r="J58" s="235">
        <v>910335.36100000003</v>
      </c>
      <c r="K58" s="235">
        <v>175087.361</v>
      </c>
      <c r="L58" s="235">
        <v>199928.33300000001</v>
      </c>
      <c r="M58" s="235">
        <v>375015.69400000002</v>
      </c>
      <c r="N58" s="236">
        <v>9579464.631000001</v>
      </c>
      <c r="O58" s="72"/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188</v>
      </c>
      <c r="C59" s="77">
        <v>421066.12400000001</v>
      </c>
      <c r="D59" s="77">
        <v>785726.39500000002</v>
      </c>
      <c r="E59" s="77">
        <v>56622.92</v>
      </c>
      <c r="F59" s="77">
        <v>695886.38699999999</v>
      </c>
      <c r="G59" s="77">
        <v>1959301.8259999999</v>
      </c>
      <c r="H59" s="77">
        <v>49736.887999999999</v>
      </c>
      <c r="I59" s="77">
        <v>93297.104000000007</v>
      </c>
      <c r="J59" s="77">
        <v>143033.992</v>
      </c>
      <c r="K59" s="77">
        <v>1529.578</v>
      </c>
      <c r="L59" s="77">
        <v>0</v>
      </c>
      <c r="M59" s="77">
        <v>1529.578</v>
      </c>
      <c r="N59" s="78">
        <v>2103865.3960000002</v>
      </c>
      <c r="O59" s="72"/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65" t="s">
        <v>191</v>
      </c>
      <c r="C60" s="77">
        <v>941134.57900000003</v>
      </c>
      <c r="D60" s="77">
        <v>1517613.716</v>
      </c>
      <c r="E60" s="77">
        <v>130510.49</v>
      </c>
      <c r="F60" s="77">
        <v>1687568.395</v>
      </c>
      <c r="G60" s="77">
        <v>4276827.18</v>
      </c>
      <c r="H60" s="77">
        <v>117011.08900000001</v>
      </c>
      <c r="I60" s="77">
        <v>248321.40900000001</v>
      </c>
      <c r="J60" s="77">
        <v>365332.49800000002</v>
      </c>
      <c r="K60" s="77">
        <v>40869.618999999999</v>
      </c>
      <c r="L60" s="77">
        <v>16000</v>
      </c>
      <c r="M60" s="77">
        <v>56869.618999999999</v>
      </c>
      <c r="N60" s="78">
        <v>4699029.2969999993</v>
      </c>
      <c r="O60" s="72"/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65" t="s">
        <v>192</v>
      </c>
      <c r="C61" s="77">
        <v>1365924</v>
      </c>
      <c r="D61" s="77">
        <v>2184981</v>
      </c>
      <c r="E61" s="77">
        <v>172986</v>
      </c>
      <c r="F61" s="77">
        <v>2236868</v>
      </c>
      <c r="G61" s="77">
        <v>5960759</v>
      </c>
      <c r="H61" s="77">
        <v>172878</v>
      </c>
      <c r="I61" s="77">
        <v>324906</v>
      </c>
      <c r="J61" s="77">
        <v>497784</v>
      </c>
      <c r="K61" s="77">
        <v>63499</v>
      </c>
      <c r="L61" s="77">
        <v>18500</v>
      </c>
      <c r="M61" s="77">
        <v>81999</v>
      </c>
      <c r="N61" s="78">
        <v>6540542</v>
      </c>
      <c r="O61" s="72"/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5" t="s">
        <v>194</v>
      </c>
      <c r="C62" s="235">
        <v>1884605.1769999999</v>
      </c>
      <c r="D62" s="235">
        <v>3285697.9619999998</v>
      </c>
      <c r="E62" s="235">
        <v>251774.04399999999</v>
      </c>
      <c r="F62" s="235">
        <v>3133802.7659999998</v>
      </c>
      <c r="G62" s="235">
        <v>8555879.9489999991</v>
      </c>
      <c r="H62" s="235">
        <v>332039.98300000001</v>
      </c>
      <c r="I62" s="235">
        <v>600792.88899999997</v>
      </c>
      <c r="J62" s="235">
        <v>932832.87199999997</v>
      </c>
      <c r="K62" s="235">
        <v>85020.076000000001</v>
      </c>
      <c r="L62" s="235">
        <v>479804.79100000003</v>
      </c>
      <c r="M62" s="235">
        <v>564824.86700000009</v>
      </c>
      <c r="N62" s="236">
        <v>10053537.687999999</v>
      </c>
      <c r="O62" s="72"/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3.9" customHeight="1" x14ac:dyDescent="0.25">
      <c r="A63" s="75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</row>
    <row r="64" spans="1:255" ht="17.399999999999999" x14ac:dyDescent="0.25">
      <c r="B64" s="314" t="s">
        <v>27</v>
      </c>
      <c r="C64" s="314"/>
      <c r="E64" s="76"/>
    </row>
  </sheetData>
  <mergeCells count="1">
    <mergeCell ref="B64:C64"/>
  </mergeCells>
  <phoneticPr fontId="0" type="noConversion"/>
  <hyperlinks>
    <hyperlink ref="B64:C64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81" orientation="landscape" r:id="rId1"/>
  <headerFooter alignWithMargins="0">
    <oddFooter>&amp;C&amp;G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1"/>
    <pageSetUpPr fitToPage="1"/>
  </sheetPr>
  <dimension ref="A1:IU64"/>
  <sheetViews>
    <sheetView showGridLines="0" showZeros="0" zoomScale="98" zoomScaleNormal="98" workbookViewId="0">
      <pane xSplit="2" ySplit="5" topLeftCell="C51" activePane="bottomRight" state="frozen"/>
      <selection pane="topRight"/>
      <selection pane="bottomLeft"/>
      <selection pane="bottomRight" activeCell="B62" sqref="B62:O62"/>
    </sheetView>
  </sheetViews>
  <sheetFormatPr baseColWidth="10" defaultColWidth="11.44140625" defaultRowHeight="15.6" x14ac:dyDescent="0.35"/>
  <cols>
    <col min="1" max="1" width="2.33203125" style="18" customWidth="1"/>
    <col min="2" max="2" width="9.6640625" style="67" customWidth="1"/>
    <col min="3" max="3" width="7.88671875" style="67" customWidth="1"/>
    <col min="4" max="7" width="9.6640625" style="67" customWidth="1"/>
    <col min="8" max="8" width="10.109375" style="67" customWidth="1"/>
    <col min="9" max="10" width="9.6640625" style="67" customWidth="1"/>
    <col min="11" max="11" width="10.109375" style="67" customWidth="1"/>
    <col min="12" max="13" width="9.6640625" style="67" customWidth="1"/>
    <col min="14" max="15" width="10.109375" style="67" customWidth="1"/>
    <col min="16" max="16" width="5.44140625" style="17" customWidth="1"/>
    <col min="17" max="19" width="11.44140625" style="17"/>
    <col min="20" max="20" width="16" style="17" customWidth="1"/>
    <col min="21" max="16384" width="11.44140625" style="17"/>
  </cols>
  <sheetData>
    <row r="1" spans="1:255" s="213" customFormat="1" x14ac:dyDescent="0.25">
      <c r="B1" s="213" t="s">
        <v>15</v>
      </c>
      <c r="O1" s="214" t="str">
        <f>Aurkibidea!B8</f>
        <v>2014ko 4. hiruhilabetea</v>
      </c>
    </row>
    <row r="2" spans="1:255" s="64" customFormat="1" ht="18" customHeight="1" x14ac:dyDescent="0.25">
      <c r="A2" s="62"/>
      <c r="B2" s="120" t="s">
        <v>125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255" s="64" customFormat="1" ht="13.5" customHeight="1" x14ac:dyDescent="0.25">
      <c r="A3" s="62"/>
      <c r="B3" s="122" t="s">
        <v>126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55" s="64" customFormat="1" ht="12.7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83"/>
      <c r="O4" s="83" t="s">
        <v>127</v>
      </c>
    </row>
    <row r="5" spans="1:255" s="70" customFormat="1" ht="43.5" customHeight="1" x14ac:dyDescent="0.25">
      <c r="A5" s="68"/>
      <c r="B5" s="123" t="s">
        <v>82</v>
      </c>
      <c r="C5" s="233" t="s">
        <v>128</v>
      </c>
      <c r="D5" s="233" t="s">
        <v>129</v>
      </c>
      <c r="E5" s="233" t="s">
        <v>130</v>
      </c>
      <c r="F5" s="233" t="s">
        <v>131</v>
      </c>
      <c r="G5" s="233" t="s">
        <v>132</v>
      </c>
      <c r="H5" s="125" t="s">
        <v>87</v>
      </c>
      <c r="I5" s="233" t="s">
        <v>133</v>
      </c>
      <c r="J5" s="233" t="s">
        <v>134</v>
      </c>
      <c r="K5" s="125" t="s">
        <v>90</v>
      </c>
      <c r="L5" s="124" t="s">
        <v>91</v>
      </c>
      <c r="M5" s="124" t="s">
        <v>92</v>
      </c>
      <c r="N5" s="125" t="s">
        <v>93</v>
      </c>
      <c r="O5" s="234" t="s">
        <v>135</v>
      </c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5.0999999999999996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80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4.1" customHeight="1" x14ac:dyDescent="0.25">
      <c r="A7" s="71"/>
      <c r="B7" s="255" t="s">
        <v>173</v>
      </c>
      <c r="C7" s="239" t="s">
        <v>182</v>
      </c>
      <c r="D7" s="39">
        <v>7078</v>
      </c>
      <c r="E7" s="39">
        <v>59716</v>
      </c>
      <c r="F7" s="39">
        <v>3354243</v>
      </c>
      <c r="G7" s="39">
        <v>36714</v>
      </c>
      <c r="H7" s="243">
        <v>3457751</v>
      </c>
      <c r="I7" s="243">
        <v>4685</v>
      </c>
      <c r="J7" s="243">
        <v>114490</v>
      </c>
      <c r="K7" s="243">
        <v>119175</v>
      </c>
      <c r="L7" s="243">
        <v>60072</v>
      </c>
      <c r="M7" s="243">
        <v>471124</v>
      </c>
      <c r="N7" s="243">
        <v>531196</v>
      </c>
      <c r="O7" s="244">
        <v>4108122</v>
      </c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4.1" customHeight="1" x14ac:dyDescent="0.25">
      <c r="A8" s="71"/>
      <c r="B8" s="255" t="s">
        <v>174</v>
      </c>
      <c r="C8" s="239" t="s">
        <v>182</v>
      </c>
      <c r="D8" s="39">
        <v>6454</v>
      </c>
      <c r="E8" s="39">
        <v>60211</v>
      </c>
      <c r="F8" s="39">
        <v>3851893</v>
      </c>
      <c r="G8" s="39">
        <v>28990</v>
      </c>
      <c r="H8" s="243">
        <v>3947548</v>
      </c>
      <c r="I8" s="243">
        <v>11606</v>
      </c>
      <c r="J8" s="243">
        <v>44175</v>
      </c>
      <c r="K8" s="243">
        <v>55781</v>
      </c>
      <c r="L8" s="243">
        <v>30002</v>
      </c>
      <c r="M8" s="243">
        <v>378638</v>
      </c>
      <c r="N8" s="243">
        <v>408640</v>
      </c>
      <c r="O8" s="244">
        <v>4411968</v>
      </c>
      <c r="P8" s="72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4.1" customHeight="1" x14ac:dyDescent="0.25">
      <c r="A9" s="71"/>
      <c r="B9" s="255" t="s">
        <v>175</v>
      </c>
      <c r="C9" s="239" t="s">
        <v>182</v>
      </c>
      <c r="D9" s="39">
        <v>6625</v>
      </c>
      <c r="E9" s="39">
        <v>55987</v>
      </c>
      <c r="F9" s="39">
        <v>3895955</v>
      </c>
      <c r="G9" s="39">
        <v>27420</v>
      </c>
      <c r="H9" s="243">
        <v>3985987</v>
      </c>
      <c r="I9" s="243">
        <v>14348</v>
      </c>
      <c r="J9" s="243">
        <v>131170</v>
      </c>
      <c r="K9" s="243">
        <v>145518</v>
      </c>
      <c r="L9" s="243">
        <v>25645</v>
      </c>
      <c r="M9" s="243">
        <v>228385</v>
      </c>
      <c r="N9" s="243">
        <v>254030</v>
      </c>
      <c r="O9" s="244">
        <v>4385535</v>
      </c>
      <c r="P9" s="7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4.1" customHeight="1" x14ac:dyDescent="0.25">
      <c r="A10" s="71"/>
      <c r="B10" s="255" t="s">
        <v>176</v>
      </c>
      <c r="C10" s="239" t="s">
        <v>182</v>
      </c>
      <c r="D10" s="39">
        <v>6735</v>
      </c>
      <c r="E10" s="39">
        <v>54729</v>
      </c>
      <c r="F10" s="39">
        <v>4395977</v>
      </c>
      <c r="G10" s="39">
        <v>26461</v>
      </c>
      <c r="H10" s="243">
        <v>4483901</v>
      </c>
      <c r="I10" s="243">
        <v>15426</v>
      </c>
      <c r="J10" s="243">
        <v>129726</v>
      </c>
      <c r="K10" s="243">
        <v>145152</v>
      </c>
      <c r="L10" s="243">
        <v>11053</v>
      </c>
      <c r="M10" s="243">
        <v>120202</v>
      </c>
      <c r="N10" s="243">
        <v>131255</v>
      </c>
      <c r="O10" s="244">
        <v>4760309</v>
      </c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4.1" customHeight="1" x14ac:dyDescent="0.25">
      <c r="A11" s="71"/>
      <c r="B11" s="255" t="s">
        <v>177</v>
      </c>
      <c r="C11" s="239" t="s">
        <v>182</v>
      </c>
      <c r="D11" s="39">
        <v>7011</v>
      </c>
      <c r="E11" s="39">
        <v>67229</v>
      </c>
      <c r="F11" s="39">
        <v>4803534</v>
      </c>
      <c r="G11" s="39">
        <v>25763</v>
      </c>
      <c r="H11" s="243">
        <v>4903538</v>
      </c>
      <c r="I11" s="243">
        <v>1176</v>
      </c>
      <c r="J11" s="243">
        <v>57345</v>
      </c>
      <c r="K11" s="243">
        <v>58522</v>
      </c>
      <c r="L11" s="243">
        <v>6462</v>
      </c>
      <c r="M11" s="243">
        <v>125000</v>
      </c>
      <c r="N11" s="243">
        <v>131462</v>
      </c>
      <c r="O11" s="244">
        <v>5093521</v>
      </c>
      <c r="P11" s="72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4.1" customHeight="1" x14ac:dyDescent="0.25">
      <c r="A12" s="71"/>
      <c r="B12" s="255" t="s">
        <v>178</v>
      </c>
      <c r="C12" s="239" t="s">
        <v>182</v>
      </c>
      <c r="D12" s="39">
        <v>7060</v>
      </c>
      <c r="E12" s="39">
        <v>79245</v>
      </c>
      <c r="F12" s="39">
        <v>5093669</v>
      </c>
      <c r="G12" s="39">
        <v>50807</v>
      </c>
      <c r="H12" s="243">
        <v>5230782</v>
      </c>
      <c r="I12" s="243">
        <v>2855</v>
      </c>
      <c r="J12" s="243">
        <v>39099</v>
      </c>
      <c r="K12" s="243">
        <v>41954</v>
      </c>
      <c r="L12" s="243">
        <v>13528</v>
      </c>
      <c r="M12" s="243" t="s">
        <v>182</v>
      </c>
      <c r="N12" s="243">
        <v>13528</v>
      </c>
      <c r="O12" s="244">
        <v>5286263</v>
      </c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4.1" customHeight="1" x14ac:dyDescent="0.25">
      <c r="A13" s="71"/>
      <c r="B13" s="255" t="s">
        <v>179</v>
      </c>
      <c r="C13" s="239" t="s">
        <v>182</v>
      </c>
      <c r="D13" s="39">
        <v>6890</v>
      </c>
      <c r="E13" s="39">
        <v>89323</v>
      </c>
      <c r="F13" s="39">
        <v>5185458</v>
      </c>
      <c r="G13" s="39">
        <v>54641</v>
      </c>
      <c r="H13" s="243">
        <v>5336312</v>
      </c>
      <c r="I13" s="243">
        <v>1028</v>
      </c>
      <c r="J13" s="243">
        <v>66553</v>
      </c>
      <c r="K13" s="243">
        <v>67581</v>
      </c>
      <c r="L13" s="243">
        <v>14883</v>
      </c>
      <c r="M13" s="243">
        <v>240000</v>
      </c>
      <c r="N13" s="243">
        <v>254883</v>
      </c>
      <c r="O13" s="244">
        <v>5658776</v>
      </c>
      <c r="P13" s="72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4.1" customHeight="1" x14ac:dyDescent="0.25">
      <c r="A14" s="71"/>
      <c r="B14" s="255" t="s">
        <v>180</v>
      </c>
      <c r="C14" s="239" t="s">
        <v>182</v>
      </c>
      <c r="D14" s="39">
        <v>7076</v>
      </c>
      <c r="E14" s="39">
        <v>94053</v>
      </c>
      <c r="F14" s="39">
        <v>5593039</v>
      </c>
      <c r="G14" s="39">
        <v>36030</v>
      </c>
      <c r="H14" s="243">
        <v>5730198</v>
      </c>
      <c r="I14" s="243">
        <v>504</v>
      </c>
      <c r="J14" s="243">
        <v>139698</v>
      </c>
      <c r="K14" s="243">
        <v>140201</v>
      </c>
      <c r="L14" s="243">
        <v>20712</v>
      </c>
      <c r="M14" s="243">
        <v>366900</v>
      </c>
      <c r="N14" s="243">
        <v>387612</v>
      </c>
      <c r="O14" s="244">
        <v>6258012</v>
      </c>
      <c r="P14" s="72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245"/>
      <c r="D15" s="246">
        <v>0</v>
      </c>
      <c r="E15" s="246">
        <v>2769.3116500000001</v>
      </c>
      <c r="F15" s="246">
        <v>930688.09299999999</v>
      </c>
      <c r="G15" s="246">
        <v>885.79300999999998</v>
      </c>
      <c r="H15" s="86">
        <v>934343.19766000006</v>
      </c>
      <c r="I15" s="86">
        <v>0</v>
      </c>
      <c r="J15" s="86">
        <v>1001.78826</v>
      </c>
      <c r="K15" s="86">
        <v>1001.78826</v>
      </c>
      <c r="L15" s="86">
        <v>1507.32599</v>
      </c>
      <c r="M15" s="86">
        <v>0</v>
      </c>
      <c r="N15" s="86">
        <v>1507.32599</v>
      </c>
      <c r="O15" s="87">
        <v>936852.31191000005</v>
      </c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245"/>
      <c r="D16" s="246">
        <v>0</v>
      </c>
      <c r="E16" s="246">
        <v>13931.635109999999</v>
      </c>
      <c r="F16" s="246">
        <v>2815318.0657500001</v>
      </c>
      <c r="G16" s="246">
        <v>2320.2552099999998</v>
      </c>
      <c r="H16" s="86">
        <v>2831569.9560700003</v>
      </c>
      <c r="I16" s="86">
        <v>192.86517000000001</v>
      </c>
      <c r="J16" s="86">
        <v>43407.409809999997</v>
      </c>
      <c r="K16" s="86">
        <v>43600.274979999995</v>
      </c>
      <c r="L16" s="86">
        <v>3422.1921200000002</v>
      </c>
      <c r="M16" s="86">
        <v>0</v>
      </c>
      <c r="N16" s="86">
        <v>3422.1921200000002</v>
      </c>
      <c r="O16" s="87">
        <v>2878592.4231700003</v>
      </c>
      <c r="P16" s="72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4.1" customHeight="1" x14ac:dyDescent="0.25">
      <c r="A17" s="71"/>
      <c r="B17" s="81" t="s">
        <v>101</v>
      </c>
      <c r="C17" s="85"/>
      <c r="D17" s="86">
        <v>2426.3534799999998</v>
      </c>
      <c r="E17" s="86">
        <v>30238.161629999999</v>
      </c>
      <c r="F17" s="86">
        <v>3778000.6771400003</v>
      </c>
      <c r="G17" s="86">
        <v>12817.353300000001</v>
      </c>
      <c r="H17" s="86">
        <v>3823482.5455500004</v>
      </c>
      <c r="I17" s="86">
        <v>192.86517000000001</v>
      </c>
      <c r="J17" s="86">
        <v>75951.980920000002</v>
      </c>
      <c r="K17" s="86">
        <v>76144.846090000006</v>
      </c>
      <c r="L17" s="86">
        <v>6581.4111500000008</v>
      </c>
      <c r="M17" s="86">
        <v>0</v>
      </c>
      <c r="N17" s="86">
        <v>6581.4111500000008</v>
      </c>
      <c r="O17" s="87">
        <v>3906208.8027900006</v>
      </c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4.1" customHeight="1" x14ac:dyDescent="0.25">
      <c r="A18" s="71"/>
      <c r="B18" s="255" t="s">
        <v>102</v>
      </c>
      <c r="C18" s="239"/>
      <c r="D18" s="39">
        <v>6892.9650499999998</v>
      </c>
      <c r="E18" s="39">
        <v>102801.52112999999</v>
      </c>
      <c r="F18" s="39">
        <v>5858089.4023500001</v>
      </c>
      <c r="G18" s="39">
        <v>43090.973460000001</v>
      </c>
      <c r="H18" s="243">
        <v>6010874.8619900001</v>
      </c>
      <c r="I18" s="243">
        <v>353.03568000000001</v>
      </c>
      <c r="J18" s="243">
        <v>110093.5772</v>
      </c>
      <c r="K18" s="243">
        <v>110446.61288</v>
      </c>
      <c r="L18" s="243">
        <v>12346.260330000001</v>
      </c>
      <c r="M18" s="243">
        <v>390000</v>
      </c>
      <c r="N18" s="243">
        <v>402346.26033000002</v>
      </c>
      <c r="O18" s="244">
        <v>6523667.7352</v>
      </c>
      <c r="P18" s="72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4.1" customHeight="1" x14ac:dyDescent="0.25">
      <c r="A19" s="71"/>
      <c r="B19" s="81" t="s">
        <v>103</v>
      </c>
      <c r="C19" s="245"/>
      <c r="D19" s="246">
        <v>0</v>
      </c>
      <c r="E19" s="246">
        <v>2723</v>
      </c>
      <c r="F19" s="246">
        <v>998490</v>
      </c>
      <c r="G19" s="246">
        <v>1428</v>
      </c>
      <c r="H19" s="86">
        <v>1002641</v>
      </c>
      <c r="I19" s="86">
        <v>0</v>
      </c>
      <c r="J19" s="86">
        <v>1001.78826</v>
      </c>
      <c r="K19" s="86">
        <v>1001.78826</v>
      </c>
      <c r="L19" s="86">
        <v>1444</v>
      </c>
      <c r="M19" s="86">
        <v>0</v>
      </c>
      <c r="N19" s="86">
        <v>1444</v>
      </c>
      <c r="O19" s="87">
        <v>1005086.7882599999</v>
      </c>
      <c r="P19" s="72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4.1" customHeight="1" x14ac:dyDescent="0.25">
      <c r="A20" s="71"/>
      <c r="B20" s="81" t="s">
        <v>104</v>
      </c>
      <c r="C20" s="245"/>
      <c r="D20" s="246">
        <v>2107.2182400000002</v>
      </c>
      <c r="E20" s="246">
        <v>19421.086149999999</v>
      </c>
      <c r="F20" s="246">
        <v>3017513.9162700004</v>
      </c>
      <c r="G20" s="246">
        <v>129195.73153</v>
      </c>
      <c r="H20" s="86">
        <v>3168237.9521900006</v>
      </c>
      <c r="I20" s="86">
        <v>1542.72021</v>
      </c>
      <c r="J20" s="86">
        <v>9599.1056199999985</v>
      </c>
      <c r="K20" s="86">
        <v>11141.825829999998</v>
      </c>
      <c r="L20" s="86">
        <v>4351</v>
      </c>
      <c r="M20" s="86"/>
      <c r="N20" s="86">
        <v>4351</v>
      </c>
      <c r="O20" s="87">
        <v>3183730.7780200006</v>
      </c>
      <c r="P20" s="72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4.1" customHeight="1" x14ac:dyDescent="0.25">
      <c r="A21" s="71"/>
      <c r="B21" s="81" t="s">
        <v>105</v>
      </c>
      <c r="C21" s="85"/>
      <c r="D21" s="86">
        <v>3236.76</v>
      </c>
      <c r="E21" s="86">
        <v>33842.670760000001</v>
      </c>
      <c r="F21" s="86">
        <v>4046506.2826</v>
      </c>
      <c r="G21" s="86">
        <v>137697.04227000001</v>
      </c>
      <c r="H21" s="86">
        <v>4221282.7556299996</v>
      </c>
      <c r="I21" s="86">
        <v>1542.72021</v>
      </c>
      <c r="J21" s="86">
        <v>17475.077100000002</v>
      </c>
      <c r="K21" s="86">
        <v>19017.797310000002</v>
      </c>
      <c r="L21" s="86">
        <v>6568.8484400000007</v>
      </c>
      <c r="M21" s="86"/>
      <c r="N21" s="86">
        <v>6568.8484400000007</v>
      </c>
      <c r="O21" s="87">
        <v>4246869.4013799997</v>
      </c>
      <c r="P21" s="72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2" customHeight="1" x14ac:dyDescent="0.25">
      <c r="A22" s="71"/>
      <c r="B22" s="255" t="s">
        <v>106</v>
      </c>
      <c r="C22" s="239"/>
      <c r="D22" s="39">
        <v>6838</v>
      </c>
      <c r="E22" s="39">
        <v>122082</v>
      </c>
      <c r="F22" s="39">
        <v>6277118</v>
      </c>
      <c r="G22" s="39">
        <v>230050</v>
      </c>
      <c r="H22" s="243">
        <v>6636088</v>
      </c>
      <c r="I22" s="243">
        <v>2184</v>
      </c>
      <c r="J22" s="243">
        <v>44670</v>
      </c>
      <c r="K22" s="243">
        <v>46854</v>
      </c>
      <c r="L22" s="243">
        <v>74379</v>
      </c>
      <c r="M22" s="243">
        <v>275000</v>
      </c>
      <c r="N22" s="243">
        <v>349379</v>
      </c>
      <c r="O22" s="244">
        <v>7032321</v>
      </c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2" customHeight="1" x14ac:dyDescent="0.25">
      <c r="A23" s="71"/>
      <c r="B23" s="81" t="s">
        <v>107</v>
      </c>
      <c r="C23" s="245"/>
      <c r="D23" s="246">
        <v>0</v>
      </c>
      <c r="E23" s="246">
        <v>3220</v>
      </c>
      <c r="F23" s="246">
        <v>1070980</v>
      </c>
      <c r="G23" s="246">
        <v>196</v>
      </c>
      <c r="H23" s="86">
        <v>1074396</v>
      </c>
      <c r="I23" s="86"/>
      <c r="J23" s="86">
        <v>13983</v>
      </c>
      <c r="K23" s="86">
        <v>13983</v>
      </c>
      <c r="L23" s="86">
        <v>1599</v>
      </c>
      <c r="M23" s="86"/>
      <c r="N23" s="86">
        <v>1599</v>
      </c>
      <c r="O23" s="87">
        <v>1089978</v>
      </c>
      <c r="P23" s="72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2" customHeight="1" x14ac:dyDescent="0.25">
      <c r="A24" s="71"/>
      <c r="B24" s="81" t="s">
        <v>108</v>
      </c>
      <c r="C24" s="245"/>
      <c r="D24" s="246">
        <v>1696</v>
      </c>
      <c r="E24" s="246">
        <v>19149</v>
      </c>
      <c r="F24" s="246">
        <v>3238358</v>
      </c>
      <c r="G24" s="246">
        <v>6712</v>
      </c>
      <c r="H24" s="86">
        <v>3265915</v>
      </c>
      <c r="I24" s="86"/>
      <c r="J24" s="86">
        <v>25204</v>
      </c>
      <c r="K24" s="86">
        <v>25204</v>
      </c>
      <c r="L24" s="86">
        <v>4145</v>
      </c>
      <c r="M24" s="86"/>
      <c r="N24" s="86">
        <v>4145</v>
      </c>
      <c r="O24" s="87">
        <v>3295264</v>
      </c>
      <c r="P24" s="72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2" customHeight="1" x14ac:dyDescent="0.25">
      <c r="A25" s="71"/>
      <c r="B25" s="81" t="s">
        <v>109</v>
      </c>
      <c r="C25" s="85"/>
      <c r="D25" s="86">
        <v>1696.41</v>
      </c>
      <c r="E25" s="86">
        <v>30834.55</v>
      </c>
      <c r="F25" s="86">
        <v>4338367.8499999996</v>
      </c>
      <c r="G25" s="86">
        <v>17042.509999999998</v>
      </c>
      <c r="H25" s="86">
        <v>4387941.32</v>
      </c>
      <c r="I25" s="86">
        <v>210</v>
      </c>
      <c r="J25" s="86">
        <v>34948.019999999997</v>
      </c>
      <c r="K25" s="86">
        <v>35158.019999999997</v>
      </c>
      <c r="L25" s="86">
        <v>6335</v>
      </c>
      <c r="M25" s="86">
        <v>0</v>
      </c>
      <c r="N25" s="86">
        <v>6335</v>
      </c>
      <c r="O25" s="87">
        <v>4429434.34</v>
      </c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2" customHeight="1" x14ac:dyDescent="0.25">
      <c r="A26" s="71"/>
      <c r="B26" s="255" t="s">
        <v>110</v>
      </c>
      <c r="C26" s="239">
        <v>0</v>
      </c>
      <c r="D26" s="39">
        <v>6986.2731100000001</v>
      </c>
      <c r="E26" s="39">
        <v>116756.167</v>
      </c>
      <c r="F26" s="39">
        <v>7224206.0682100002</v>
      </c>
      <c r="G26" s="39">
        <v>36569.317999999999</v>
      </c>
      <c r="H26" s="243">
        <v>7384517.82632</v>
      </c>
      <c r="I26" s="243">
        <v>1897.21183</v>
      </c>
      <c r="J26" s="243">
        <v>69891.521840000001</v>
      </c>
      <c r="K26" s="243">
        <v>71788.733670000001</v>
      </c>
      <c r="L26" s="243">
        <v>9371.1252800000002</v>
      </c>
      <c r="M26" s="243">
        <v>300000</v>
      </c>
      <c r="N26" s="243">
        <v>309371.12527999998</v>
      </c>
      <c r="O26" s="244">
        <v>7765677.6852700002</v>
      </c>
      <c r="P26" s="72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2" customHeight="1" x14ac:dyDescent="0.25">
      <c r="A27" s="71"/>
      <c r="B27" s="81" t="s">
        <v>111</v>
      </c>
      <c r="C27" s="245">
        <v>0</v>
      </c>
      <c r="D27" s="246">
        <v>0</v>
      </c>
      <c r="E27" s="246">
        <v>1639.473</v>
      </c>
      <c r="F27" s="246">
        <v>1185259.4879999999</v>
      </c>
      <c r="G27" s="246">
        <v>39.109000000000002</v>
      </c>
      <c r="H27" s="86">
        <v>1186938.07</v>
      </c>
      <c r="I27" s="86">
        <v>0</v>
      </c>
      <c r="J27" s="86">
        <v>1001.687</v>
      </c>
      <c r="K27" s="86">
        <v>1001.687</v>
      </c>
      <c r="L27" s="86">
        <v>1084.1379999999999</v>
      </c>
      <c r="M27" s="86">
        <v>0</v>
      </c>
      <c r="N27" s="86">
        <v>1084.1379999999999</v>
      </c>
      <c r="O27" s="87">
        <v>1189023.8949999998</v>
      </c>
      <c r="P27" s="72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2" customHeight="1" x14ac:dyDescent="0.25">
      <c r="A28" s="71"/>
      <c r="B28" s="81" t="s">
        <v>112</v>
      </c>
      <c r="C28" s="245">
        <v>0</v>
      </c>
      <c r="D28" s="246">
        <v>0</v>
      </c>
      <c r="E28" s="246">
        <v>21477.499</v>
      </c>
      <c r="F28" s="246">
        <v>3569583.2239999999</v>
      </c>
      <c r="G28" s="246">
        <v>210.33199999999999</v>
      </c>
      <c r="H28" s="86">
        <v>3591271.0549999997</v>
      </c>
      <c r="I28" s="86">
        <v>0</v>
      </c>
      <c r="J28" s="86">
        <v>24271.842000000001</v>
      </c>
      <c r="K28" s="86">
        <v>24271.842000000001</v>
      </c>
      <c r="L28" s="86">
        <v>3896.58</v>
      </c>
      <c r="M28" s="86">
        <v>0</v>
      </c>
      <c r="N28" s="86">
        <v>3896.58</v>
      </c>
      <c r="O28" s="87">
        <v>3619439.4769999995</v>
      </c>
      <c r="P28" s="72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2" customHeight="1" x14ac:dyDescent="0.25">
      <c r="A29" s="71"/>
      <c r="B29" s="81" t="s">
        <v>113</v>
      </c>
      <c r="C29" s="85">
        <v>0</v>
      </c>
      <c r="D29" s="86">
        <v>0</v>
      </c>
      <c r="E29" s="86">
        <v>46867.720999999998</v>
      </c>
      <c r="F29" s="86">
        <v>4760262.2419999996</v>
      </c>
      <c r="G29" s="86">
        <v>22577.903999999999</v>
      </c>
      <c r="H29" s="86">
        <v>4829707.8669999996</v>
      </c>
      <c r="I29" s="86">
        <v>0</v>
      </c>
      <c r="J29" s="86">
        <v>31123.315999999999</v>
      </c>
      <c r="K29" s="86">
        <v>31123.315999999999</v>
      </c>
      <c r="L29" s="86">
        <v>6010.8639999999996</v>
      </c>
      <c r="M29" s="86">
        <v>0</v>
      </c>
      <c r="N29" s="86">
        <v>6010.8639999999996</v>
      </c>
      <c r="O29" s="87">
        <v>4866842.0469999993</v>
      </c>
      <c r="P29" s="72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4.1" customHeight="1" x14ac:dyDescent="0.25">
      <c r="A30" s="71"/>
      <c r="B30" s="255" t="s">
        <v>114</v>
      </c>
      <c r="C30" s="239"/>
      <c r="D30" s="39">
        <v>6421.8869999999997</v>
      </c>
      <c r="E30" s="39">
        <v>135369.967</v>
      </c>
      <c r="F30" s="39">
        <v>7984064.6320000002</v>
      </c>
      <c r="G30" s="39">
        <v>57341.627</v>
      </c>
      <c r="H30" s="243">
        <v>8183198.1130000008</v>
      </c>
      <c r="I30" s="243">
        <v>1116.173</v>
      </c>
      <c r="J30" s="243">
        <v>48855.552000000003</v>
      </c>
      <c r="K30" s="243">
        <v>49971.725000000006</v>
      </c>
      <c r="L30" s="243">
        <v>14478.564</v>
      </c>
      <c r="M30" s="243"/>
      <c r="N30" s="243">
        <v>14478.564</v>
      </c>
      <c r="O30" s="244">
        <v>8247648.4020000007</v>
      </c>
      <c r="P30" s="72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2.75" customHeight="1" x14ac:dyDescent="0.25">
      <c r="A31" s="71"/>
      <c r="B31" s="81" t="s">
        <v>115</v>
      </c>
      <c r="C31" s="245">
        <v>0</v>
      </c>
      <c r="D31" s="246">
        <v>0</v>
      </c>
      <c r="E31" s="246">
        <v>4669.0209999999997</v>
      </c>
      <c r="F31" s="246">
        <v>1332668.436</v>
      </c>
      <c r="G31" s="246">
        <v>128.667</v>
      </c>
      <c r="H31" s="86">
        <v>1337466.1239999998</v>
      </c>
      <c r="I31" s="86">
        <v>0</v>
      </c>
      <c r="J31" s="86">
        <v>1000</v>
      </c>
      <c r="K31" s="86">
        <v>1000</v>
      </c>
      <c r="L31" s="86">
        <v>2342.9409999999998</v>
      </c>
      <c r="M31" s="86">
        <v>0</v>
      </c>
      <c r="N31" s="86">
        <v>2342.9409999999998</v>
      </c>
      <c r="O31" s="87">
        <v>1340809.0649999999</v>
      </c>
      <c r="P31" s="72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245">
        <v>0</v>
      </c>
      <c r="D32" s="246">
        <v>0</v>
      </c>
      <c r="E32" s="246">
        <v>23712.534</v>
      </c>
      <c r="F32" s="246">
        <v>4013265.8311700001</v>
      </c>
      <c r="G32" s="246">
        <v>883.34900000000005</v>
      </c>
      <c r="H32" s="86">
        <v>4037861.7141700001</v>
      </c>
      <c r="I32" s="86">
        <v>0</v>
      </c>
      <c r="J32" s="86">
        <v>10978.121999999999</v>
      </c>
      <c r="K32" s="86">
        <v>10978.121999999999</v>
      </c>
      <c r="L32" s="86">
        <v>5284.5780000000004</v>
      </c>
      <c r="M32" s="86">
        <v>0</v>
      </c>
      <c r="N32" s="86">
        <v>5284.5780000000004</v>
      </c>
      <c r="O32" s="87">
        <v>4054124.4141700002</v>
      </c>
      <c r="P32" s="72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105">
        <v>0</v>
      </c>
      <c r="D33" s="86">
        <v>1594.2360000000001</v>
      </c>
      <c r="E33" s="86">
        <v>44772.536</v>
      </c>
      <c r="F33" s="86">
        <v>5396286.0539999995</v>
      </c>
      <c r="G33" s="86">
        <v>32293.205999999998</v>
      </c>
      <c r="H33" s="86">
        <v>5474946.0319999997</v>
      </c>
      <c r="I33" s="86">
        <v>0</v>
      </c>
      <c r="J33" s="86">
        <v>16580.985000000001</v>
      </c>
      <c r="K33" s="86">
        <v>16580.985000000001</v>
      </c>
      <c r="L33" s="86">
        <v>6957.6570000000002</v>
      </c>
      <c r="M33" s="86">
        <v>0</v>
      </c>
      <c r="N33" s="86">
        <v>6957.6570000000002</v>
      </c>
      <c r="O33" s="87">
        <v>5498484.6739999996</v>
      </c>
      <c r="P33" s="72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5" t="s">
        <v>146</v>
      </c>
      <c r="C34" s="239">
        <v>0</v>
      </c>
      <c r="D34" s="39">
        <v>6263.473</v>
      </c>
      <c r="E34" s="39">
        <v>151561.18900000001</v>
      </c>
      <c r="F34" s="39">
        <v>8699954.4499999993</v>
      </c>
      <c r="G34" s="39">
        <v>87011.581999999995</v>
      </c>
      <c r="H34" s="243">
        <v>8944790.6940000001</v>
      </c>
      <c r="I34" s="243">
        <v>528.33100000000002</v>
      </c>
      <c r="J34" s="243">
        <v>42720.466999999997</v>
      </c>
      <c r="K34" s="243">
        <v>43248.797999999995</v>
      </c>
      <c r="L34" s="243">
        <v>10529.858</v>
      </c>
      <c r="M34" s="243">
        <v>0</v>
      </c>
      <c r="N34" s="243">
        <v>10529.858</v>
      </c>
      <c r="O34" s="244">
        <v>8998569.3499999996</v>
      </c>
      <c r="P34" s="7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245">
        <v>0</v>
      </c>
      <c r="D35" s="246">
        <v>0</v>
      </c>
      <c r="E35" s="246">
        <v>9373.4110000000001</v>
      </c>
      <c r="F35" s="246">
        <v>1496358.1429999999</v>
      </c>
      <c r="G35" s="246">
        <v>79.561999999999998</v>
      </c>
      <c r="H35" s="86">
        <v>1505811.1159999999</v>
      </c>
      <c r="I35" s="86">
        <v>0</v>
      </c>
      <c r="J35" s="86">
        <v>1000</v>
      </c>
      <c r="K35" s="86">
        <v>1000</v>
      </c>
      <c r="L35" s="86">
        <v>1764.7049999999999</v>
      </c>
      <c r="M35" s="86">
        <v>0</v>
      </c>
      <c r="N35" s="86">
        <v>1764.7049999999999</v>
      </c>
      <c r="O35" s="87">
        <v>1508575.821</v>
      </c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245">
        <v>0</v>
      </c>
      <c r="D36" s="246">
        <v>1200.4590000000001</v>
      </c>
      <c r="E36" s="246">
        <v>42701.508000000002</v>
      </c>
      <c r="F36" s="246">
        <v>4518472.3830000004</v>
      </c>
      <c r="G36" s="246">
        <v>56692.483</v>
      </c>
      <c r="H36" s="86">
        <v>4619066.8330000006</v>
      </c>
      <c r="I36" s="86">
        <v>0</v>
      </c>
      <c r="J36" s="86">
        <v>23249.388999999999</v>
      </c>
      <c r="K36" s="86">
        <v>23249.388999999999</v>
      </c>
      <c r="L36" s="86">
        <v>24977.043000000001</v>
      </c>
      <c r="M36" s="86">
        <v>0</v>
      </c>
      <c r="N36" s="86">
        <v>24977.043000000001</v>
      </c>
      <c r="O36" s="87">
        <v>4667293.2650000006</v>
      </c>
      <c r="P36" s="72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105">
        <v>0</v>
      </c>
      <c r="D37" s="86">
        <v>1487.393</v>
      </c>
      <c r="E37" s="86">
        <v>66746.807000000001</v>
      </c>
      <c r="F37" s="86">
        <v>6017757.3219999997</v>
      </c>
      <c r="G37" s="86">
        <v>108557.32799999999</v>
      </c>
      <c r="H37" s="86">
        <v>6194548.8499999996</v>
      </c>
      <c r="I37" s="86">
        <v>0</v>
      </c>
      <c r="J37" s="86">
        <v>33299.383000000002</v>
      </c>
      <c r="K37" s="86">
        <v>33299.383000000002</v>
      </c>
      <c r="L37" s="86">
        <v>28328.257000000001</v>
      </c>
      <c r="M37" s="86">
        <v>0</v>
      </c>
      <c r="N37" s="86">
        <v>28328.257000000001</v>
      </c>
      <c r="O37" s="87">
        <v>6256176.4899999993</v>
      </c>
      <c r="P37" s="72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5" t="s">
        <v>121</v>
      </c>
      <c r="C38" s="239"/>
      <c r="D38" s="39">
        <v>5555.33</v>
      </c>
      <c r="E38" s="39">
        <v>154951.13200000001</v>
      </c>
      <c r="F38" s="39">
        <v>8006720.8760000002</v>
      </c>
      <c r="G38" s="39">
        <v>180035.899</v>
      </c>
      <c r="H38" s="243">
        <v>8347263.2370000007</v>
      </c>
      <c r="I38" s="243">
        <v>8803.1779999999999</v>
      </c>
      <c r="J38" s="243">
        <v>75880.255000000005</v>
      </c>
      <c r="K38" s="243">
        <v>84683.433000000005</v>
      </c>
      <c r="L38" s="243">
        <v>48039.754999999997</v>
      </c>
      <c r="M38" s="243">
        <v>200000</v>
      </c>
      <c r="N38" s="243">
        <v>248039.755</v>
      </c>
      <c r="O38" s="244">
        <v>8679986.4250000007</v>
      </c>
      <c r="P38" s="72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245">
        <v>0</v>
      </c>
      <c r="D39" s="246">
        <v>0</v>
      </c>
      <c r="E39" s="246">
        <v>16610.060000000001</v>
      </c>
      <c r="F39" s="246">
        <v>1474769.9950000001</v>
      </c>
      <c r="G39" s="246">
        <v>127.56</v>
      </c>
      <c r="H39" s="86">
        <v>1491507.6150000002</v>
      </c>
      <c r="I39" s="86">
        <v>0</v>
      </c>
      <c r="J39" s="86">
        <v>3702.48</v>
      </c>
      <c r="K39" s="86">
        <v>3702.48</v>
      </c>
      <c r="L39" s="86">
        <v>1401.1279999999999</v>
      </c>
      <c r="M39" s="86">
        <v>0</v>
      </c>
      <c r="N39" s="86">
        <v>1401.1279999999999</v>
      </c>
      <c r="O39" s="87">
        <v>1496611.2230000002</v>
      </c>
      <c r="P39" s="72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245">
        <v>0</v>
      </c>
      <c r="D40" s="246">
        <v>1445.8689999999999</v>
      </c>
      <c r="E40" s="246">
        <v>54839.264999999999</v>
      </c>
      <c r="F40" s="246">
        <v>4441481.7290000003</v>
      </c>
      <c r="G40" s="246">
        <v>18378.87</v>
      </c>
      <c r="H40" s="86">
        <v>4516145.733</v>
      </c>
      <c r="I40" s="86">
        <v>13.115</v>
      </c>
      <c r="J40" s="86">
        <v>12763.422</v>
      </c>
      <c r="K40" s="86">
        <v>12776.537</v>
      </c>
      <c r="L40" s="86">
        <v>6759.4870000000001</v>
      </c>
      <c r="M40" s="86">
        <v>50000</v>
      </c>
      <c r="N40" s="86">
        <v>56759.487000000001</v>
      </c>
      <c r="O40" s="87">
        <v>4585681.7570000002</v>
      </c>
      <c r="P40" s="72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245">
        <v>0</v>
      </c>
      <c r="D41" s="246">
        <v>2077.0659999999998</v>
      </c>
      <c r="E41" s="246">
        <v>73038.070999999996</v>
      </c>
      <c r="F41" s="246">
        <v>6054653.0369999995</v>
      </c>
      <c r="G41" s="246">
        <v>25909.456999999999</v>
      </c>
      <c r="H41" s="86">
        <v>6155677.6310000001</v>
      </c>
      <c r="I41" s="86">
        <v>13.115</v>
      </c>
      <c r="J41" s="86">
        <v>15992.767</v>
      </c>
      <c r="K41" s="86">
        <v>16005.882</v>
      </c>
      <c r="L41" s="86">
        <v>9343.6280000000006</v>
      </c>
      <c r="M41" s="86">
        <v>50000</v>
      </c>
      <c r="N41" s="86">
        <v>59343.627999999997</v>
      </c>
      <c r="O41" s="87">
        <v>6231027.1409999998</v>
      </c>
      <c r="P41" s="72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5" t="s">
        <v>98</v>
      </c>
      <c r="C42" s="239"/>
      <c r="D42" s="39">
        <v>4641.2359999999999</v>
      </c>
      <c r="E42" s="39">
        <v>169757.837</v>
      </c>
      <c r="F42" s="39">
        <v>7181787.0750000002</v>
      </c>
      <c r="G42" s="39">
        <v>48973.807000000001</v>
      </c>
      <c r="H42" s="243">
        <v>7405159.9550000001</v>
      </c>
      <c r="I42" s="243">
        <v>386.37900000000002</v>
      </c>
      <c r="J42" s="243">
        <v>93420.433000000005</v>
      </c>
      <c r="K42" s="243">
        <v>93806.812000000005</v>
      </c>
      <c r="L42" s="243">
        <v>20412.938999999998</v>
      </c>
      <c r="M42" s="243">
        <v>1411000</v>
      </c>
      <c r="N42" s="243">
        <v>1431412.939</v>
      </c>
      <c r="O42" s="244">
        <v>8930379.7060000002</v>
      </c>
      <c r="P42" s="72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245">
        <v>0</v>
      </c>
      <c r="D43" s="246">
        <v>0</v>
      </c>
      <c r="E43" s="246">
        <v>8867</v>
      </c>
      <c r="F43" s="246">
        <v>1308386</v>
      </c>
      <c r="G43" s="246">
        <v>144</v>
      </c>
      <c r="H43" s="86">
        <v>1317397</v>
      </c>
      <c r="I43" s="86">
        <v>0</v>
      </c>
      <c r="J43" s="86">
        <v>0</v>
      </c>
      <c r="K43" s="86">
        <v>0</v>
      </c>
      <c r="L43" s="86">
        <v>2088</v>
      </c>
      <c r="M43" s="86">
        <v>0</v>
      </c>
      <c r="N43" s="86">
        <v>2088</v>
      </c>
      <c r="O43" s="87">
        <v>1319485</v>
      </c>
      <c r="P43" s="72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245">
        <v>0</v>
      </c>
      <c r="D44" s="246">
        <v>500.15199999999999</v>
      </c>
      <c r="E44" s="246">
        <v>29692.744999999999</v>
      </c>
      <c r="F44" s="246">
        <v>3903992.841</v>
      </c>
      <c r="G44" s="246">
        <v>2638.1729999999998</v>
      </c>
      <c r="H44" s="86">
        <v>3936823.9109999998</v>
      </c>
      <c r="I44" s="86">
        <v>19.428999999999998</v>
      </c>
      <c r="J44" s="86">
        <v>19407.484</v>
      </c>
      <c r="K44" s="86">
        <v>19426.913</v>
      </c>
      <c r="L44" s="86">
        <v>7060.9070000000002</v>
      </c>
      <c r="M44" s="86">
        <v>950000</v>
      </c>
      <c r="N44" s="86">
        <v>957060.90700000001</v>
      </c>
      <c r="O44" s="87">
        <v>4913311.7309999997</v>
      </c>
      <c r="P44" s="72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245"/>
      <c r="D45" s="246">
        <v>1757.998</v>
      </c>
      <c r="E45" s="246">
        <v>68692.055999999997</v>
      </c>
      <c r="F45" s="246">
        <v>5233530.148</v>
      </c>
      <c r="G45" s="246">
        <v>4702.0609999999997</v>
      </c>
      <c r="H45" s="86">
        <v>5308682.2629999993</v>
      </c>
      <c r="I45" s="86">
        <v>19.428999999999998</v>
      </c>
      <c r="J45" s="86">
        <v>27590.613000000001</v>
      </c>
      <c r="K45" s="86">
        <v>27610.042000000001</v>
      </c>
      <c r="L45" s="86">
        <v>11587.903</v>
      </c>
      <c r="M45" s="86">
        <v>1155000</v>
      </c>
      <c r="N45" s="86">
        <v>1166587.9029999999</v>
      </c>
      <c r="O45" s="87">
        <v>6502880.2079999987</v>
      </c>
      <c r="P45" s="72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5" t="s">
        <v>144</v>
      </c>
      <c r="C46" s="239"/>
      <c r="D46" s="39">
        <v>4274.4669999999996</v>
      </c>
      <c r="E46" s="39">
        <v>189464.11900000001</v>
      </c>
      <c r="F46" s="39">
        <v>8090882.8789999997</v>
      </c>
      <c r="G46" s="39">
        <v>83867.75</v>
      </c>
      <c r="H46" s="243">
        <v>8368489.2149999999</v>
      </c>
      <c r="I46" s="243">
        <v>713.44</v>
      </c>
      <c r="J46" s="243">
        <v>196146.30499999999</v>
      </c>
      <c r="K46" s="243">
        <v>196859.745</v>
      </c>
      <c r="L46" s="243">
        <v>17484.952000000001</v>
      </c>
      <c r="M46" s="243">
        <v>1893000</v>
      </c>
      <c r="N46" s="243">
        <v>1910484.952</v>
      </c>
      <c r="O46" s="244">
        <v>10475833.912</v>
      </c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161</v>
      </c>
      <c r="C47" s="245"/>
      <c r="D47" s="246">
        <v>0</v>
      </c>
      <c r="E47" s="246">
        <v>13971.343000000001</v>
      </c>
      <c r="F47" s="246">
        <v>1445577.7579999999</v>
      </c>
      <c r="G47" s="246">
        <v>40528.588000000003</v>
      </c>
      <c r="H47" s="86">
        <v>1500077.689</v>
      </c>
      <c r="I47" s="86">
        <v>0</v>
      </c>
      <c r="J47" s="86">
        <v>0</v>
      </c>
      <c r="K47" s="86">
        <v>0</v>
      </c>
      <c r="L47" s="86">
        <v>4999.674</v>
      </c>
      <c r="M47" s="86">
        <v>0</v>
      </c>
      <c r="N47" s="86">
        <v>4999.674</v>
      </c>
      <c r="O47" s="87">
        <v>1505077.3630000001</v>
      </c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162</v>
      </c>
      <c r="C48" s="245"/>
      <c r="D48" s="246">
        <v>936.02499999999998</v>
      </c>
      <c r="E48" s="246">
        <v>44773.563999999998</v>
      </c>
      <c r="F48" s="246">
        <v>4365531.0669999998</v>
      </c>
      <c r="G48" s="246">
        <v>44421.883000000002</v>
      </c>
      <c r="H48" s="86">
        <v>4455662.5389999999</v>
      </c>
      <c r="I48" s="86">
        <v>13.114000000000001</v>
      </c>
      <c r="J48" s="86">
        <v>7224.277</v>
      </c>
      <c r="K48" s="86">
        <v>7237.3909999999996</v>
      </c>
      <c r="L48" s="86">
        <v>16012.902</v>
      </c>
      <c r="M48" s="86">
        <v>82000</v>
      </c>
      <c r="N48" s="86">
        <v>98012.902000000002</v>
      </c>
      <c r="O48" s="87">
        <v>4560912.8319999995</v>
      </c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163</v>
      </c>
      <c r="C49" s="245">
        <v>0</v>
      </c>
      <c r="D49" s="246">
        <v>1238.356</v>
      </c>
      <c r="E49" s="246">
        <v>71279.760999999999</v>
      </c>
      <c r="F49" s="246">
        <v>6539326.1380000003</v>
      </c>
      <c r="G49" s="246">
        <v>60311.680999999997</v>
      </c>
      <c r="H49" s="86">
        <v>6672155.9359999998</v>
      </c>
      <c r="I49" s="86">
        <v>174.626</v>
      </c>
      <c r="J49" s="86">
        <v>66707.95</v>
      </c>
      <c r="K49" s="86">
        <v>66882.576000000001</v>
      </c>
      <c r="L49" s="86">
        <v>18068.648000000001</v>
      </c>
      <c r="M49" s="86">
        <v>82000</v>
      </c>
      <c r="N49" s="86">
        <v>100068.648</v>
      </c>
      <c r="O49" s="87">
        <v>6839107.1600000001</v>
      </c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5" t="s">
        <v>165</v>
      </c>
      <c r="C50" s="239"/>
      <c r="D50" s="39">
        <v>3009.8409999999999</v>
      </c>
      <c r="E50" s="39">
        <v>210864.23199999999</v>
      </c>
      <c r="F50" s="39">
        <v>8024907.9409999996</v>
      </c>
      <c r="G50" s="39">
        <v>197261.24</v>
      </c>
      <c r="H50" s="243">
        <v>8436043.2539999988</v>
      </c>
      <c r="I50" s="243">
        <v>1064.4359999999999</v>
      </c>
      <c r="J50" s="243">
        <v>272617.34600000002</v>
      </c>
      <c r="K50" s="243">
        <v>273681.78200000001</v>
      </c>
      <c r="L50" s="243">
        <v>49078.082000000002</v>
      </c>
      <c r="M50" s="243">
        <v>960077.43500000006</v>
      </c>
      <c r="N50" s="243">
        <v>1009155.5170000001</v>
      </c>
      <c r="O50" s="244">
        <v>9718880.5529999994</v>
      </c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166</v>
      </c>
      <c r="C51" s="245"/>
      <c r="D51" s="246">
        <v>31.631</v>
      </c>
      <c r="E51" s="246">
        <v>13138.329</v>
      </c>
      <c r="F51" s="246">
        <v>2151538.0329999998</v>
      </c>
      <c r="G51" s="246">
        <v>2093.7919999999999</v>
      </c>
      <c r="H51" s="86">
        <v>2166801.7849999997</v>
      </c>
      <c r="I51" s="86">
        <v>841</v>
      </c>
      <c r="J51" s="86">
        <v>13.661</v>
      </c>
      <c r="K51" s="86">
        <v>854.66099999999994</v>
      </c>
      <c r="L51" s="86">
        <v>2487.1149999999998</v>
      </c>
      <c r="M51" s="86">
        <v>0</v>
      </c>
      <c r="N51" s="86">
        <v>2487.1149999999998</v>
      </c>
      <c r="O51" s="87">
        <v>2170143.5609999998</v>
      </c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167</v>
      </c>
      <c r="C52" s="245"/>
      <c r="D52" s="246">
        <v>532.57600000000002</v>
      </c>
      <c r="E52" s="246">
        <v>39239.459000000003</v>
      </c>
      <c r="F52" s="246">
        <v>4322162.8269999996</v>
      </c>
      <c r="G52" s="246">
        <v>105123.66099999999</v>
      </c>
      <c r="H52" s="86">
        <v>4467058.523</v>
      </c>
      <c r="I52" s="86">
        <v>841</v>
      </c>
      <c r="J52" s="86">
        <v>67697.08</v>
      </c>
      <c r="K52" s="86">
        <v>68538.080000000002</v>
      </c>
      <c r="L52" s="86">
        <v>10346.563</v>
      </c>
      <c r="M52" s="86">
        <v>383097.21399999998</v>
      </c>
      <c r="N52" s="86">
        <v>393443.777</v>
      </c>
      <c r="O52" s="87">
        <v>4929040.38</v>
      </c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168</v>
      </c>
      <c r="C53" s="245"/>
      <c r="D53" s="246">
        <v>802.99400000000003</v>
      </c>
      <c r="E53" s="246">
        <v>57923.481</v>
      </c>
      <c r="F53" s="246">
        <v>6485557.7010000004</v>
      </c>
      <c r="G53" s="246">
        <v>106727.80100000001</v>
      </c>
      <c r="H53" s="86">
        <v>6651011.977</v>
      </c>
      <c r="I53" s="86">
        <v>2845.6950000000002</v>
      </c>
      <c r="J53" s="86">
        <v>105129.708</v>
      </c>
      <c r="K53" s="86">
        <v>107975.40300000001</v>
      </c>
      <c r="L53" s="86">
        <v>15151.359</v>
      </c>
      <c r="M53" s="86">
        <v>843097.21400000004</v>
      </c>
      <c r="N53" s="86">
        <v>858248.57300000009</v>
      </c>
      <c r="O53" s="87">
        <v>7617235.9529999997</v>
      </c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5" t="s">
        <v>169</v>
      </c>
      <c r="C54" s="239">
        <v>0</v>
      </c>
      <c r="D54" s="39">
        <v>2476.4960000000001</v>
      </c>
      <c r="E54" s="39">
        <v>180244.503</v>
      </c>
      <c r="F54" s="39">
        <v>8423796.3859999999</v>
      </c>
      <c r="G54" s="39">
        <v>165031.55600000001</v>
      </c>
      <c r="H54" s="243">
        <v>8771548.9409999996</v>
      </c>
      <c r="I54" s="243">
        <v>71952.479999999996</v>
      </c>
      <c r="J54" s="243">
        <v>371590.10399999999</v>
      </c>
      <c r="K54" s="243">
        <v>443542.58399999997</v>
      </c>
      <c r="L54" s="243">
        <v>48737.601000000002</v>
      </c>
      <c r="M54" s="243">
        <v>1084420.3559999999</v>
      </c>
      <c r="N54" s="243">
        <v>1133157.9569999999</v>
      </c>
      <c r="O54" s="244">
        <v>10348249.481999999</v>
      </c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171</v>
      </c>
      <c r="C55" s="245"/>
      <c r="D55" s="246">
        <v>146.059</v>
      </c>
      <c r="E55" s="246">
        <v>23593.008000000002</v>
      </c>
      <c r="F55" s="246">
        <v>1986790.1640000001</v>
      </c>
      <c r="G55" s="246">
        <v>185.03200000000001</v>
      </c>
      <c r="H55" s="86">
        <v>2010714.263</v>
      </c>
      <c r="I55" s="86">
        <v>2.294</v>
      </c>
      <c r="J55" s="86">
        <v>21.698</v>
      </c>
      <c r="K55" s="86">
        <v>23.992000000000001</v>
      </c>
      <c r="L55" s="86">
        <v>1447.7380000000001</v>
      </c>
      <c r="M55" s="86">
        <v>462703.13900000002</v>
      </c>
      <c r="N55" s="86">
        <v>464150.87700000004</v>
      </c>
      <c r="O55" s="87">
        <v>2474889.1320000002</v>
      </c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172</v>
      </c>
      <c r="C56" s="245"/>
      <c r="D56" s="246">
        <v>766.81600000000003</v>
      </c>
      <c r="E56" s="246">
        <v>51322.707000000002</v>
      </c>
      <c r="F56" s="246">
        <v>3970932.4550000001</v>
      </c>
      <c r="G56" s="246">
        <v>41040.201999999997</v>
      </c>
      <c r="H56" s="86">
        <v>4064062.18</v>
      </c>
      <c r="I56" s="86">
        <v>13.419</v>
      </c>
      <c r="J56" s="86">
        <v>44708.451999999997</v>
      </c>
      <c r="K56" s="86">
        <v>44721.870999999999</v>
      </c>
      <c r="L56" s="86">
        <v>7522.7889999999998</v>
      </c>
      <c r="M56" s="86">
        <v>693978.13899999997</v>
      </c>
      <c r="N56" s="86">
        <v>701500.92799999996</v>
      </c>
      <c r="O56" s="87">
        <v>4810284.9790000003</v>
      </c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81" t="s">
        <v>183</v>
      </c>
      <c r="C57" s="245"/>
      <c r="D57" s="246">
        <v>1390.7829999999999</v>
      </c>
      <c r="E57" s="246">
        <v>70675.846000000005</v>
      </c>
      <c r="F57" s="246">
        <v>5924737.4110000003</v>
      </c>
      <c r="G57" s="246">
        <v>41474.161</v>
      </c>
      <c r="H57" s="86">
        <v>6038278.2010000004</v>
      </c>
      <c r="I57" s="86">
        <v>13.419</v>
      </c>
      <c r="J57" s="86">
        <v>180992.97500000001</v>
      </c>
      <c r="K57" s="86">
        <v>181006.394</v>
      </c>
      <c r="L57" s="86">
        <v>23929.437000000002</v>
      </c>
      <c r="M57" s="86">
        <v>693978.13899999997</v>
      </c>
      <c r="N57" s="86">
        <v>717907.576</v>
      </c>
      <c r="O57" s="87">
        <v>6937192.1710000001</v>
      </c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5" t="s">
        <v>185</v>
      </c>
      <c r="C58" s="239"/>
      <c r="D58" s="39">
        <v>6079.0950000000003</v>
      </c>
      <c r="E58" s="39">
        <v>195658.60800000001</v>
      </c>
      <c r="F58" s="39">
        <v>7923013.7429999998</v>
      </c>
      <c r="G58" s="39">
        <v>48005.052000000003</v>
      </c>
      <c r="H58" s="243">
        <v>8172756.4979999997</v>
      </c>
      <c r="I58" s="243">
        <v>15.946999999999999</v>
      </c>
      <c r="J58" s="243">
        <v>397713.109</v>
      </c>
      <c r="K58" s="243">
        <v>397729.05599999998</v>
      </c>
      <c r="L58" s="243">
        <v>63530.591999999997</v>
      </c>
      <c r="M58" s="243">
        <v>1175253.139</v>
      </c>
      <c r="N58" s="243">
        <v>1238783.7309999999</v>
      </c>
      <c r="O58" s="244">
        <v>9809269.2850000001</v>
      </c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188</v>
      </c>
      <c r="C59" s="245"/>
      <c r="D59" s="246">
        <v>14.914999999999999</v>
      </c>
      <c r="E59" s="246">
        <v>31956.745999999999</v>
      </c>
      <c r="F59" s="246">
        <v>2104337.7880000002</v>
      </c>
      <c r="G59" s="246">
        <v>67.644000000000005</v>
      </c>
      <c r="H59" s="86">
        <v>2136377.0929999999</v>
      </c>
      <c r="I59" s="86">
        <v>31.920999999999999</v>
      </c>
      <c r="J59" s="86">
        <v>4638.8029999999999</v>
      </c>
      <c r="K59" s="86">
        <v>4670.7240000000002</v>
      </c>
      <c r="L59" s="86">
        <v>2965.0520000000001</v>
      </c>
      <c r="M59" s="86">
        <v>899366.5</v>
      </c>
      <c r="N59" s="86">
        <v>902331.55200000003</v>
      </c>
      <c r="O59" s="87">
        <v>3043379.3689999999</v>
      </c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65" t="s">
        <v>191</v>
      </c>
      <c r="C60" s="245"/>
      <c r="D60" s="246">
        <v>1031.671</v>
      </c>
      <c r="E60" s="246">
        <v>58775.930999999997</v>
      </c>
      <c r="F60" s="246">
        <v>4195749.8329999996</v>
      </c>
      <c r="G60" s="246">
        <v>556.447</v>
      </c>
      <c r="H60" s="86">
        <v>4256113.8819999993</v>
      </c>
      <c r="I60" s="86">
        <v>31.920999999999999</v>
      </c>
      <c r="J60" s="86">
        <v>94154.616999999998</v>
      </c>
      <c r="K60" s="86">
        <v>94186.538</v>
      </c>
      <c r="L60" s="86">
        <v>8072.3630000000003</v>
      </c>
      <c r="M60" s="86">
        <v>899366.5</v>
      </c>
      <c r="N60" s="86">
        <v>907438.86300000001</v>
      </c>
      <c r="O60" s="87">
        <v>5257739.2829999998</v>
      </c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65" t="s">
        <v>192</v>
      </c>
      <c r="C61" s="245"/>
      <c r="D61" s="246">
        <v>1872.4190000000001</v>
      </c>
      <c r="E61" s="246">
        <v>79739.491999999998</v>
      </c>
      <c r="F61" s="246">
        <v>6301069.5290000001</v>
      </c>
      <c r="G61" s="246">
        <v>4392.4650000000001</v>
      </c>
      <c r="H61" s="86">
        <v>6387073.9050000003</v>
      </c>
      <c r="I61" s="86">
        <v>1143.0319999999999</v>
      </c>
      <c r="J61" s="86">
        <v>187941.883</v>
      </c>
      <c r="K61" s="86">
        <v>189084.91500000001</v>
      </c>
      <c r="L61" s="86">
        <v>22453.052</v>
      </c>
      <c r="M61" s="86">
        <v>899366.5</v>
      </c>
      <c r="N61" s="86">
        <v>921819.55200000003</v>
      </c>
      <c r="O61" s="87">
        <v>7497978.3720000004</v>
      </c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5" t="s">
        <v>194</v>
      </c>
      <c r="C62" s="239"/>
      <c r="D62" s="39">
        <v>5699.96</v>
      </c>
      <c r="E62" s="39">
        <v>213372.02900000001</v>
      </c>
      <c r="F62" s="39">
        <v>8364077.5099999998</v>
      </c>
      <c r="G62" s="39">
        <v>48138.764000000003</v>
      </c>
      <c r="H62" s="243">
        <v>8631288.2630000003</v>
      </c>
      <c r="I62" s="243">
        <v>1965.9970000000001</v>
      </c>
      <c r="J62" s="243">
        <v>298786.109</v>
      </c>
      <c r="K62" s="243">
        <v>300752.10599999997</v>
      </c>
      <c r="L62" s="243">
        <v>36122.35</v>
      </c>
      <c r="M62" s="243">
        <v>1139366.5</v>
      </c>
      <c r="N62" s="243">
        <v>1175488.8500000001</v>
      </c>
      <c r="O62" s="244">
        <v>10107529.219000001</v>
      </c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3.9" customHeight="1" x14ac:dyDescent="0.25">
      <c r="A63" s="75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</row>
    <row r="64" spans="1:255" x14ac:dyDescent="0.35">
      <c r="B64" s="314" t="s">
        <v>27</v>
      </c>
      <c r="C64" s="314"/>
    </row>
  </sheetData>
  <mergeCells count="1">
    <mergeCell ref="B64:C64"/>
  </mergeCells>
  <phoneticPr fontId="0" type="noConversion"/>
  <hyperlinks>
    <hyperlink ref="B64:C64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  <pageSetUpPr fitToPage="1"/>
  </sheetPr>
  <dimension ref="A1:AE37"/>
  <sheetViews>
    <sheetView showGridLines="0" zoomScale="85" zoomScaleNormal="85" workbookViewId="0">
      <selection activeCell="F9" sqref="F9:U24"/>
    </sheetView>
  </sheetViews>
  <sheetFormatPr baseColWidth="10" defaultColWidth="11.44140625" defaultRowHeight="13.2" x14ac:dyDescent="0.25"/>
  <cols>
    <col min="1" max="1" width="1" style="4" customWidth="1"/>
    <col min="2" max="2" width="2.6640625" style="4" customWidth="1"/>
    <col min="3" max="3" width="18.109375" style="4" customWidth="1"/>
    <col min="4" max="4" width="8.88671875" style="4" customWidth="1"/>
    <col min="5" max="5" width="0.6640625" style="4" customWidth="1"/>
    <col min="6" max="8" width="9.6640625" style="4" customWidth="1"/>
    <col min="9" max="9" width="0.6640625" style="4" customWidth="1"/>
    <col min="10" max="12" width="9.6640625" style="4" customWidth="1"/>
    <col min="13" max="13" width="0.6640625" style="4" customWidth="1"/>
    <col min="14" max="17" width="6" style="4" customWidth="1"/>
    <col min="18" max="18" width="0.6640625" style="4" customWidth="1"/>
    <col min="19" max="19" width="6" style="4" customWidth="1"/>
    <col min="20" max="20" width="7.44140625" style="4" bestFit="1" customWidth="1"/>
    <col min="21" max="21" width="7.33203125" style="4" customWidth="1"/>
    <col min="22" max="16384" width="11.44140625" style="1"/>
  </cols>
  <sheetData>
    <row r="1" spans="2:31" s="211" customFormat="1" ht="15.6" x14ac:dyDescent="0.25">
      <c r="B1" s="213" t="s">
        <v>26</v>
      </c>
      <c r="U1" s="214" t="str">
        <f>Aurkibidea!B8</f>
        <v>2014ko 4. hiruhilabetea</v>
      </c>
    </row>
    <row r="2" spans="2:31" s="4" customFormat="1" ht="27" customHeight="1" x14ac:dyDescent="0.25">
      <c r="B2" s="293" t="s">
        <v>28</v>
      </c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</row>
    <row r="3" spans="2:31" s="4" customFormat="1" ht="14.25" customHeight="1" x14ac:dyDescent="0.25">
      <c r="B3" s="5"/>
      <c r="C3" s="5"/>
      <c r="I3"/>
      <c r="S3" s="6"/>
    </row>
    <row r="4" spans="2:31" s="4" customFormat="1" ht="21" customHeight="1" x14ac:dyDescent="0.25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  <c r="AA4"/>
      <c r="AB4"/>
      <c r="AC4"/>
      <c r="AD4"/>
      <c r="AE4"/>
    </row>
    <row r="5" spans="2:31" s="4" customFormat="1" ht="25.5" customHeight="1" x14ac:dyDescent="0.25">
      <c r="B5" s="284" t="s">
        <v>30</v>
      </c>
      <c r="C5" s="285"/>
      <c r="D5" s="286"/>
      <c r="E5"/>
      <c r="F5" s="110">
        <v>2014</v>
      </c>
      <c r="G5" s="111"/>
      <c r="H5" s="112"/>
      <c r="I5"/>
      <c r="J5" s="110">
        <v>2013</v>
      </c>
      <c r="K5" s="111"/>
      <c r="L5" s="112"/>
      <c r="M5"/>
      <c r="N5" s="113" t="s">
        <v>31</v>
      </c>
      <c r="O5" s="114"/>
      <c r="P5" s="114"/>
      <c r="Q5" s="115"/>
      <c r="R5"/>
      <c r="S5" s="298" t="s">
        <v>186</v>
      </c>
      <c r="T5" s="285"/>
      <c r="U5" s="286"/>
      <c r="AA5"/>
      <c r="AB5"/>
      <c r="AC5"/>
      <c r="AD5"/>
      <c r="AE5"/>
    </row>
    <row r="6" spans="2:31" s="13" customFormat="1" ht="24" customHeight="1" x14ac:dyDescent="0.25">
      <c r="B6" s="287"/>
      <c r="C6" s="288"/>
      <c r="D6" s="289"/>
      <c r="E6"/>
      <c r="F6" s="135" t="s">
        <v>32</v>
      </c>
      <c r="G6" s="232" t="s">
        <v>33</v>
      </c>
      <c r="H6" s="106" t="s">
        <v>34</v>
      </c>
      <c r="I6" s="61"/>
      <c r="J6" s="135" t="s">
        <v>32</v>
      </c>
      <c r="K6" s="232" t="s">
        <v>33</v>
      </c>
      <c r="L6" s="106" t="s">
        <v>34</v>
      </c>
      <c r="M6"/>
      <c r="N6" s="300">
        <v>2014</v>
      </c>
      <c r="O6" s="301"/>
      <c r="P6" s="302">
        <v>2013</v>
      </c>
      <c r="Q6" s="303"/>
      <c r="R6"/>
      <c r="S6" s="287"/>
      <c r="T6" s="288"/>
      <c r="U6" s="289"/>
      <c r="AA6"/>
      <c r="AB6"/>
      <c r="AC6"/>
      <c r="AD6"/>
      <c r="AE6"/>
    </row>
    <row r="7" spans="2:31" s="13" customFormat="1" ht="12.75" customHeight="1" x14ac:dyDescent="0.25">
      <c r="B7" s="290"/>
      <c r="C7" s="291"/>
      <c r="D7" s="292"/>
      <c r="E7" s="60"/>
      <c r="F7" s="136" t="s">
        <v>0</v>
      </c>
      <c r="G7" s="116" t="s">
        <v>1</v>
      </c>
      <c r="H7" s="109" t="s">
        <v>2</v>
      </c>
      <c r="I7" s="60"/>
      <c r="J7" s="136" t="s">
        <v>3</v>
      </c>
      <c r="K7" s="116" t="s">
        <v>4</v>
      </c>
      <c r="L7" s="109" t="s">
        <v>5</v>
      </c>
      <c r="M7" s="60"/>
      <c r="N7" s="107" t="s">
        <v>6</v>
      </c>
      <c r="O7" s="116" t="s">
        <v>7</v>
      </c>
      <c r="P7" s="108" t="s">
        <v>8</v>
      </c>
      <c r="Q7" s="109" t="s">
        <v>9</v>
      </c>
      <c r="R7" s="60"/>
      <c r="S7" s="107" t="s">
        <v>10</v>
      </c>
      <c r="T7" s="108" t="s">
        <v>11</v>
      </c>
      <c r="U7" s="109" t="s">
        <v>12</v>
      </c>
      <c r="AA7"/>
      <c r="AB7"/>
      <c r="AC7"/>
      <c r="AD7"/>
      <c r="AE7"/>
    </row>
    <row r="8" spans="2:31" s="4" customFormat="1" ht="5.0999999999999996" customHeight="1" x14ac:dyDescent="0.25">
      <c r="B8" s="29"/>
      <c r="C8" s="14"/>
      <c r="D8" s="27"/>
      <c r="E8"/>
      <c r="F8" s="33"/>
      <c r="G8" s="12"/>
      <c r="H8" s="27"/>
      <c r="I8"/>
      <c r="J8" s="33"/>
      <c r="K8" s="12"/>
      <c r="L8" s="27"/>
      <c r="M8"/>
      <c r="N8" s="33"/>
      <c r="O8" s="12"/>
      <c r="P8" s="12"/>
      <c r="Q8" s="27"/>
      <c r="R8"/>
      <c r="S8" s="33"/>
      <c r="T8" s="12"/>
      <c r="U8" s="27"/>
      <c r="AA8"/>
      <c r="AB8"/>
      <c r="AC8"/>
      <c r="AD8"/>
      <c r="AE8"/>
    </row>
    <row r="9" spans="2:31" s="8" customFormat="1" ht="18" customHeight="1" x14ac:dyDescent="0.25">
      <c r="B9" s="30">
        <v>1</v>
      </c>
      <c r="C9" s="15" t="s">
        <v>35</v>
      </c>
      <c r="D9" s="24"/>
      <c r="E9"/>
      <c r="F9" s="34">
        <v>358648.92573999998</v>
      </c>
      <c r="G9" s="37">
        <v>349360.45908000006</v>
      </c>
      <c r="H9" s="40">
        <v>346405.69748999999</v>
      </c>
      <c r="I9"/>
      <c r="J9" s="34">
        <v>351634.16867999989</v>
      </c>
      <c r="K9" s="37">
        <v>336582.64644999965</v>
      </c>
      <c r="L9" s="40">
        <v>333699.83359999972</v>
      </c>
      <c r="M9"/>
      <c r="N9" s="43">
        <v>97.410150709127308</v>
      </c>
      <c r="O9" s="44">
        <v>96.586291670959696</v>
      </c>
      <c r="P9" s="44">
        <v>95.719550723269535</v>
      </c>
      <c r="Q9" s="45">
        <v>94.89971775287826</v>
      </c>
      <c r="R9"/>
      <c r="S9" s="43">
        <v>1.9949019989532912</v>
      </c>
      <c r="T9" s="44">
        <v>3.7963373230231579</v>
      </c>
      <c r="U9" s="45">
        <v>3.8075727377288926</v>
      </c>
      <c r="W9" s="9"/>
      <c r="X9" s="9"/>
      <c r="AA9"/>
      <c r="AB9"/>
      <c r="AC9"/>
      <c r="AD9"/>
      <c r="AE9"/>
    </row>
    <row r="10" spans="2:31" s="8" customFormat="1" ht="18" customHeight="1" x14ac:dyDescent="0.25">
      <c r="B10" s="31">
        <v>2</v>
      </c>
      <c r="C10" s="15" t="s">
        <v>36</v>
      </c>
      <c r="D10" s="25"/>
      <c r="E10"/>
      <c r="F10" s="34">
        <v>532049.50315999985</v>
      </c>
      <c r="G10" s="37">
        <v>513900.94817999972</v>
      </c>
      <c r="H10" s="40">
        <v>431357.14937999967</v>
      </c>
      <c r="I10"/>
      <c r="J10" s="34">
        <v>512666.9103499999</v>
      </c>
      <c r="K10" s="37">
        <v>499103.3502700004</v>
      </c>
      <c r="L10" s="40">
        <v>434299.2880399999</v>
      </c>
      <c r="M10"/>
      <c r="N10" s="43">
        <v>96.588934888161631</v>
      </c>
      <c r="O10" s="44">
        <v>81.074626856719462</v>
      </c>
      <c r="P10" s="44">
        <v>97.354313335584777</v>
      </c>
      <c r="Q10" s="45">
        <v>84.713735033825742</v>
      </c>
      <c r="R10"/>
      <c r="S10" s="43">
        <v>3.7807380228162879</v>
      </c>
      <c r="T10" s="44">
        <v>2.9648364215536294</v>
      </c>
      <c r="U10" s="45">
        <v>-0.67744496503279183</v>
      </c>
      <c r="W10" s="9"/>
      <c r="X10" s="9"/>
      <c r="AA10"/>
      <c r="AB10"/>
      <c r="AC10"/>
      <c r="AD10"/>
      <c r="AE10"/>
    </row>
    <row r="11" spans="2:31" s="8" customFormat="1" ht="18" customHeight="1" x14ac:dyDescent="0.25">
      <c r="B11" s="31">
        <v>3</v>
      </c>
      <c r="C11" s="15" t="s">
        <v>37</v>
      </c>
      <c r="D11" s="25"/>
      <c r="E11"/>
      <c r="F11" s="34">
        <v>99860.476330000005</v>
      </c>
      <c r="G11" s="37">
        <v>74323.16872999999</v>
      </c>
      <c r="H11" s="40">
        <v>72593.851519999997</v>
      </c>
      <c r="I11"/>
      <c r="J11" s="34">
        <v>98561.241150000002</v>
      </c>
      <c r="K11" s="37">
        <v>72357.206789999997</v>
      </c>
      <c r="L11" s="40">
        <v>70394.558179999993</v>
      </c>
      <c r="M11"/>
      <c r="N11" s="43">
        <v>74.427012028653706</v>
      </c>
      <c r="O11" s="44">
        <v>72.695278640676193</v>
      </c>
      <c r="P11" s="44">
        <v>73.413449288731897</v>
      </c>
      <c r="Q11" s="45">
        <v>71.422150693969826</v>
      </c>
      <c r="R11"/>
      <c r="S11" s="43">
        <v>1.3182009122862937</v>
      </c>
      <c r="T11" s="44">
        <v>2.7170229852925942</v>
      </c>
      <c r="U11" s="45">
        <v>3.1242377207288952</v>
      </c>
      <c r="W11" s="9"/>
      <c r="X11" s="9"/>
      <c r="Y11" s="9"/>
      <c r="Z11" s="10"/>
      <c r="AA11"/>
      <c r="AB11"/>
      <c r="AC11"/>
      <c r="AD11"/>
      <c r="AE11"/>
    </row>
    <row r="12" spans="2:31" s="8" customFormat="1" ht="18" customHeight="1" x14ac:dyDescent="0.25">
      <c r="B12" s="31">
        <v>4</v>
      </c>
      <c r="C12" s="15" t="s">
        <v>38</v>
      </c>
      <c r="D12" s="25"/>
      <c r="E12"/>
      <c r="F12" s="34">
        <v>11501774.304730002</v>
      </c>
      <c r="G12" s="37">
        <v>11482750.494169995</v>
      </c>
      <c r="H12" s="40">
        <v>11184034.091190003</v>
      </c>
      <c r="I12"/>
      <c r="J12" s="34">
        <v>10979079.870820001</v>
      </c>
      <c r="K12" s="37">
        <v>10952675.217120003</v>
      </c>
      <c r="L12" s="40">
        <v>10642378.305089995</v>
      </c>
      <c r="M12"/>
      <c r="N12" s="43">
        <v>99.834601079311881</v>
      </c>
      <c r="O12" s="44">
        <v>97.237467845206012</v>
      </c>
      <c r="P12" s="44">
        <v>99.759500304117694</v>
      </c>
      <c r="Q12" s="45">
        <v>96.933244227279147</v>
      </c>
      <c r="R12"/>
      <c r="S12" s="43">
        <v>4.7608218544725966</v>
      </c>
      <c r="T12" s="44">
        <v>4.8396877159420981</v>
      </c>
      <c r="U12" s="45">
        <v>5.0896122142260802</v>
      </c>
      <c r="W12" s="9"/>
      <c r="X12" s="9"/>
      <c r="AA12"/>
      <c r="AB12"/>
      <c r="AC12"/>
      <c r="AD12"/>
      <c r="AE12"/>
    </row>
    <row r="13" spans="2:31" s="8" customFormat="1" ht="18" customHeight="1" x14ac:dyDescent="0.25">
      <c r="B13" s="31">
        <v>6</v>
      </c>
      <c r="C13" s="15" t="s">
        <v>39</v>
      </c>
      <c r="D13" s="25"/>
      <c r="E13"/>
      <c r="F13" s="34">
        <v>213256.53319999995</v>
      </c>
      <c r="G13" s="37">
        <v>188543.18935999996</v>
      </c>
      <c r="H13" s="40">
        <v>135212.51520999998</v>
      </c>
      <c r="I13"/>
      <c r="J13" s="34">
        <v>257311.43559000001</v>
      </c>
      <c r="K13" s="37">
        <v>230696.08763000002</v>
      </c>
      <c r="L13" s="40">
        <v>170085.61015999998</v>
      </c>
      <c r="M13"/>
      <c r="N13" s="43">
        <v>88.411448189105229</v>
      </c>
      <c r="O13" s="44">
        <v>63.403691873389235</v>
      </c>
      <c r="P13" s="44">
        <v>89.656368012182369</v>
      </c>
      <c r="Q13" s="45">
        <v>66.101069223761343</v>
      </c>
      <c r="R13"/>
      <c r="S13" s="43">
        <v>-17.121237650780952</v>
      </c>
      <c r="T13" s="44">
        <v>-18.272047308234651</v>
      </c>
      <c r="U13" s="45">
        <v>-20.503260044864923</v>
      </c>
      <c r="W13" s="9"/>
      <c r="X13" s="9"/>
      <c r="AA13"/>
      <c r="AB13"/>
      <c r="AC13"/>
      <c r="AD13"/>
      <c r="AE13"/>
    </row>
    <row r="14" spans="2:31" s="8" customFormat="1" ht="18" customHeight="1" x14ac:dyDescent="0.25">
      <c r="B14" s="31">
        <v>7</v>
      </c>
      <c r="C14" s="15" t="s">
        <v>40</v>
      </c>
      <c r="D14" s="25"/>
      <c r="E14"/>
      <c r="F14" s="34">
        <v>236122.51346000002</v>
      </c>
      <c r="G14" s="37">
        <v>203037.69319000005</v>
      </c>
      <c r="H14" s="40">
        <v>140807.49311000001</v>
      </c>
      <c r="I14"/>
      <c r="J14" s="34">
        <v>237993.06681999995</v>
      </c>
      <c r="K14" s="37">
        <v>206313.86820999999</v>
      </c>
      <c r="L14" s="40">
        <v>143339.61778</v>
      </c>
      <c r="M14"/>
      <c r="N14" s="43">
        <v>85.988282190802337</v>
      </c>
      <c r="O14" s="44">
        <v>59.633234902801121</v>
      </c>
      <c r="P14" s="44">
        <v>86.689024586602883</v>
      </c>
      <c r="Q14" s="45">
        <v>60.228484676157102</v>
      </c>
      <c r="R14"/>
      <c r="S14" s="43">
        <v>-0.78596968600546102</v>
      </c>
      <c r="T14" s="44">
        <v>-1.5879567614258572</v>
      </c>
      <c r="U14" s="45">
        <v>-1.7665211538978265</v>
      </c>
      <c r="W14" s="9"/>
      <c r="X14" s="9"/>
      <c r="AA14"/>
      <c r="AB14"/>
      <c r="AC14"/>
      <c r="AD14"/>
      <c r="AE14"/>
    </row>
    <row r="15" spans="2:31" s="8" customFormat="1" ht="18" customHeight="1" x14ac:dyDescent="0.25">
      <c r="B15" s="31">
        <v>8</v>
      </c>
      <c r="C15" s="15" t="s">
        <v>41</v>
      </c>
      <c r="D15" s="25"/>
      <c r="E15"/>
      <c r="F15" s="34">
        <v>143825.23186999999</v>
      </c>
      <c r="G15" s="37">
        <v>136392.80147000001</v>
      </c>
      <c r="H15" s="40">
        <v>129634.62051000001</v>
      </c>
      <c r="I15"/>
      <c r="J15" s="34">
        <v>102683.21604999999</v>
      </c>
      <c r="K15" s="37">
        <v>98148.085370000001</v>
      </c>
      <c r="L15" s="40">
        <v>94558.476599999995</v>
      </c>
      <c r="M15"/>
      <c r="N15" s="43">
        <v>94.832318152132046</v>
      </c>
      <c r="O15" s="44">
        <v>90.133434046658437</v>
      </c>
      <c r="P15" s="44">
        <v>95.583376860935402</v>
      </c>
      <c r="Q15" s="45">
        <v>92.08756819026415</v>
      </c>
      <c r="R15"/>
      <c r="S15" s="43">
        <v>40.066933431425177</v>
      </c>
      <c r="T15" s="44">
        <v>38.96633944088115</v>
      </c>
      <c r="U15" s="45">
        <v>37.094658428539027</v>
      </c>
      <c r="W15" s="9"/>
      <c r="X15" s="9"/>
      <c r="AA15"/>
      <c r="AB15"/>
      <c r="AC15"/>
      <c r="AD15"/>
      <c r="AE15"/>
    </row>
    <row r="16" spans="2:31" s="8" customFormat="1" ht="18" customHeight="1" x14ac:dyDescent="0.25">
      <c r="B16" s="31">
        <v>9</v>
      </c>
      <c r="C16" s="15" t="s">
        <v>42</v>
      </c>
      <c r="D16" s="25"/>
      <c r="E16"/>
      <c r="F16" s="34">
        <v>259298.74596</v>
      </c>
      <c r="G16" s="37">
        <v>259298.74486000001</v>
      </c>
      <c r="H16" s="40">
        <v>259298.74486000001</v>
      </c>
      <c r="I16"/>
      <c r="J16" s="34">
        <v>244056.86896000002</v>
      </c>
      <c r="K16" s="37">
        <v>244056.86588</v>
      </c>
      <c r="L16" s="40">
        <v>239056.86588</v>
      </c>
      <c r="M16"/>
      <c r="N16" s="43">
        <v>99.999999575778901</v>
      </c>
      <c r="O16" s="44">
        <v>99.999999575778901</v>
      </c>
      <c r="P16" s="44">
        <v>99.999998737999036</v>
      </c>
      <c r="Q16" s="45">
        <v>97.951295900293019</v>
      </c>
      <c r="R16"/>
      <c r="S16" s="43">
        <v>6.2452153323732329</v>
      </c>
      <c r="T16" s="44">
        <v>6.2452162224742702</v>
      </c>
      <c r="U16" s="45">
        <v>8.4673907630667511</v>
      </c>
      <c r="X16" s="9"/>
      <c r="AA16"/>
      <c r="AB16"/>
      <c r="AC16"/>
      <c r="AD16"/>
      <c r="AE16"/>
    </row>
    <row r="17" spans="2:31" s="4" customFormat="1" ht="5.0999999999999996" customHeight="1" x14ac:dyDescent="0.25">
      <c r="B17" s="29"/>
      <c r="C17" s="14"/>
      <c r="D17" s="27"/>
      <c r="E17"/>
      <c r="F17" s="35"/>
      <c r="G17" s="38"/>
      <c r="H17" s="41"/>
      <c r="I17"/>
      <c r="J17" s="35"/>
      <c r="K17" s="38"/>
      <c r="L17" s="41"/>
      <c r="M17"/>
      <c r="N17" s="46"/>
      <c r="O17" s="47"/>
      <c r="P17" s="47"/>
      <c r="Q17" s="48"/>
      <c r="R17"/>
      <c r="S17" s="46"/>
      <c r="T17" s="47"/>
      <c r="U17" s="48"/>
      <c r="AA17"/>
      <c r="AB17"/>
      <c r="AC17"/>
      <c r="AD17"/>
      <c r="AE17"/>
    </row>
    <row r="18" spans="2:31" s="4" customFormat="1" ht="18" customHeight="1" x14ac:dyDescent="0.25">
      <c r="B18" s="32"/>
      <c r="C18" s="23" t="s">
        <v>43</v>
      </c>
      <c r="D18" s="26"/>
      <c r="E18"/>
      <c r="F18" s="36">
        <v>13344836.234450001</v>
      </c>
      <c r="G18" s="39">
        <v>13207607.499039996</v>
      </c>
      <c r="H18" s="42">
        <v>12699344.163270004</v>
      </c>
      <c r="I18"/>
      <c r="J18" s="36">
        <v>12783986.778420001</v>
      </c>
      <c r="K18" s="39">
        <v>12639933.327720003</v>
      </c>
      <c r="L18" s="42">
        <v>12127812.555329995</v>
      </c>
      <c r="M18"/>
      <c r="N18" s="49">
        <v>98.971671641381803</v>
      </c>
      <c r="O18" s="50">
        <v>95.162982446246545</v>
      </c>
      <c r="P18" s="50">
        <v>98.873172718363818</v>
      </c>
      <c r="Q18" s="51">
        <v>94.867217602276781</v>
      </c>
      <c r="R18"/>
      <c r="S18" s="49">
        <v>4.3871248128693363</v>
      </c>
      <c r="T18" s="50">
        <v>4.4911168168510374</v>
      </c>
      <c r="U18" s="51">
        <v>4.712569602577088</v>
      </c>
      <c r="AA18"/>
      <c r="AB18"/>
      <c r="AC18"/>
      <c r="AD18"/>
      <c r="AE18"/>
    </row>
    <row r="19" spans="2:31" s="4" customFormat="1" ht="5.0999999999999996" customHeight="1" x14ac:dyDescent="0.25">
      <c r="B19" s="29"/>
      <c r="C19" s="14"/>
      <c r="D19" s="27"/>
      <c r="E19"/>
      <c r="F19" s="35"/>
      <c r="G19" s="38"/>
      <c r="H19" s="41"/>
      <c r="I19"/>
      <c r="J19" s="35"/>
      <c r="K19" s="38"/>
      <c r="L19" s="41"/>
      <c r="M19"/>
      <c r="N19" s="46"/>
      <c r="O19" s="47"/>
      <c r="P19" s="47"/>
      <c r="Q19" s="48"/>
      <c r="R19"/>
      <c r="S19" s="46"/>
      <c r="T19" s="47"/>
      <c r="U19" s="48"/>
      <c r="AA19"/>
      <c r="AB19"/>
      <c r="AC19"/>
      <c r="AD19"/>
      <c r="AE19"/>
    </row>
    <row r="20" spans="2:31" s="8" customFormat="1" ht="18" customHeight="1" x14ac:dyDescent="0.25">
      <c r="B20" s="31"/>
      <c r="C20" s="15" t="s">
        <v>44</v>
      </c>
      <c r="D20" s="25"/>
      <c r="E20"/>
      <c r="F20" s="34">
        <v>12492333.209960002</v>
      </c>
      <c r="G20" s="37">
        <v>12420335.070159994</v>
      </c>
      <c r="H20" s="40">
        <v>12034390.789580002</v>
      </c>
      <c r="I20"/>
      <c r="J20" s="34">
        <v>11941942.191</v>
      </c>
      <c r="K20" s="37">
        <v>11860718.420630002</v>
      </c>
      <c r="L20" s="40">
        <v>11480771.984909995</v>
      </c>
      <c r="M20"/>
      <c r="N20" s="43">
        <v>99.423661388229661</v>
      </c>
      <c r="O20" s="44">
        <v>96.334212250959752</v>
      </c>
      <c r="P20" s="44">
        <v>99.319844552327424</v>
      </c>
      <c r="Q20" s="45">
        <v>96.138231129291825</v>
      </c>
      <c r="R20"/>
      <c r="S20" s="43">
        <v>4.6088903308777018</v>
      </c>
      <c r="T20" s="44">
        <v>4.7182356893037847</v>
      </c>
      <c r="U20" s="45">
        <v>4.8221391853933593</v>
      </c>
      <c r="AA20"/>
      <c r="AB20"/>
      <c r="AC20"/>
      <c r="AD20"/>
      <c r="AE20"/>
    </row>
    <row r="21" spans="2:31" s="8" customFormat="1" ht="18" customHeight="1" x14ac:dyDescent="0.25">
      <c r="B21" s="31"/>
      <c r="C21" s="15" t="s">
        <v>45</v>
      </c>
      <c r="D21" s="25"/>
      <c r="E21"/>
      <c r="F21" s="34">
        <v>449379.04665999999</v>
      </c>
      <c r="G21" s="37">
        <v>391580.88254999998</v>
      </c>
      <c r="H21" s="40">
        <v>276020.00832000002</v>
      </c>
      <c r="I21"/>
      <c r="J21" s="34">
        <v>495304.50240999996</v>
      </c>
      <c r="K21" s="37">
        <v>437009.95584000001</v>
      </c>
      <c r="L21" s="40">
        <v>313425.22794000001</v>
      </c>
      <c r="M21"/>
      <c r="N21" s="43">
        <v>87.138215602266371</v>
      </c>
      <c r="O21" s="44">
        <v>61.422536358006177</v>
      </c>
      <c r="P21" s="44">
        <v>88.230563968961206</v>
      </c>
      <c r="Q21" s="45">
        <v>63.27930120056832</v>
      </c>
      <c r="R21"/>
      <c r="S21" s="43">
        <v>-9.2721660163678656</v>
      </c>
      <c r="T21" s="44">
        <v>-10.395432113824132</v>
      </c>
      <c r="U21" s="45">
        <v>-11.934335939020391</v>
      </c>
    </row>
    <row r="22" spans="2:31" s="8" customFormat="1" ht="18" customHeight="1" x14ac:dyDescent="0.25">
      <c r="B22" s="31"/>
      <c r="C22" s="15" t="s">
        <v>46</v>
      </c>
      <c r="D22" s="25"/>
      <c r="E22"/>
      <c r="F22" s="34">
        <v>403123.97782999999</v>
      </c>
      <c r="G22" s="37">
        <v>395691.54633000004</v>
      </c>
      <c r="H22" s="40">
        <v>388933.36537000001</v>
      </c>
      <c r="I22"/>
      <c r="J22" s="34">
        <v>346740.08501000004</v>
      </c>
      <c r="K22" s="37">
        <v>342204.95124999998</v>
      </c>
      <c r="L22" s="40">
        <v>333615.34247999999</v>
      </c>
      <c r="M22"/>
      <c r="N22" s="43">
        <v>98.156291387079378</v>
      </c>
      <c r="O22" s="44">
        <v>96.479839146163542</v>
      </c>
      <c r="P22" s="44">
        <v>98.692065337681029</v>
      </c>
      <c r="Q22" s="45">
        <v>96.214818217622138</v>
      </c>
      <c r="R22"/>
      <c r="S22" s="43">
        <v>16.261140623061742</v>
      </c>
      <c r="T22" s="44">
        <v>15.629988661655879</v>
      </c>
      <c r="U22" s="45">
        <v>16.581378565740359</v>
      </c>
    </row>
    <row r="23" spans="2:31" s="4" customFormat="1" ht="5.0999999999999996" customHeight="1" x14ac:dyDescent="0.25">
      <c r="B23" s="29"/>
      <c r="C23" s="14"/>
      <c r="D23" s="27"/>
      <c r="E23"/>
      <c r="F23" s="35"/>
      <c r="G23" s="38"/>
      <c r="H23" s="41"/>
      <c r="I23"/>
      <c r="J23" s="35"/>
      <c r="K23" s="38"/>
      <c r="L23" s="41"/>
      <c r="M23"/>
      <c r="N23" s="46"/>
      <c r="O23" s="47"/>
      <c r="P23" s="47"/>
      <c r="Q23" s="48"/>
      <c r="R23"/>
      <c r="S23" s="46"/>
      <c r="T23" s="47"/>
      <c r="U23" s="48"/>
    </row>
    <row r="24" spans="2:31" s="4" customFormat="1" ht="18" customHeight="1" x14ac:dyDescent="0.25">
      <c r="B24" s="52"/>
      <c r="C24" s="53" t="s">
        <v>43</v>
      </c>
      <c r="D24" s="28"/>
      <c r="E24"/>
      <c r="F24" s="54">
        <v>13344836.234450003</v>
      </c>
      <c r="G24" s="55">
        <v>13207607.499039993</v>
      </c>
      <c r="H24" s="56">
        <v>12699344.163270002</v>
      </c>
      <c r="I24"/>
      <c r="J24" s="54">
        <v>12783986.778419999</v>
      </c>
      <c r="K24" s="55">
        <v>12639933.327720003</v>
      </c>
      <c r="L24" s="56">
        <v>12127812.555329995</v>
      </c>
      <c r="M24"/>
      <c r="N24" s="57">
        <v>98.971671641381775</v>
      </c>
      <c r="O24" s="58">
        <v>95.162982446246531</v>
      </c>
      <c r="P24" s="58">
        <v>98.873172718363847</v>
      </c>
      <c r="Q24" s="59">
        <v>94.867217602276781</v>
      </c>
      <c r="R24"/>
      <c r="S24" s="57">
        <v>4.3871248128693807</v>
      </c>
      <c r="T24" s="58">
        <v>4.4911168168510152</v>
      </c>
      <c r="U24" s="59">
        <v>4.7125696025770658</v>
      </c>
    </row>
    <row r="25" spans="2:31" ht="6.75" customHeight="1" x14ac:dyDescent="0.25">
      <c r="F25" s="11"/>
      <c r="J25" s="11"/>
    </row>
    <row r="26" spans="2:31" x14ac:dyDescent="0.25">
      <c r="C26" s="315" t="s">
        <v>27</v>
      </c>
      <c r="D26" s="315"/>
      <c r="F26" s="11"/>
      <c r="J26" s="11"/>
    </row>
    <row r="28" spans="2:31" x14ac:dyDescent="0.25">
      <c r="F28" s="130"/>
      <c r="G28" s="130"/>
    </row>
    <row r="29" spans="2:31" x14ac:dyDescent="0.25">
      <c r="G29" s="131"/>
      <c r="K29" s="174"/>
    </row>
    <row r="30" spans="2:31" x14ac:dyDescent="0.25">
      <c r="G30" s="131"/>
    </row>
    <row r="31" spans="2:31" x14ac:dyDescent="0.25">
      <c r="F31" s="131"/>
      <c r="G31" s="130"/>
    </row>
    <row r="34" spans="1:23" x14ac:dyDescent="0.25"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 x14ac:dyDescent="0.25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1:23" x14ac:dyDescent="0.25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23" s="3" customFormat="1" x14ac:dyDescent="0.25">
      <c r="A37" s="4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</sheetData>
  <mergeCells count="6">
    <mergeCell ref="C26:D26"/>
    <mergeCell ref="B2:U2"/>
    <mergeCell ref="B5:D7"/>
    <mergeCell ref="S5:U6"/>
    <mergeCell ref="N6:O6"/>
    <mergeCell ref="P6:Q6"/>
  </mergeCells>
  <phoneticPr fontId="0" type="noConversion"/>
  <hyperlinks>
    <hyperlink ref="C26:D26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  <pageSetUpPr fitToPage="1"/>
  </sheetPr>
  <dimension ref="A1:X45"/>
  <sheetViews>
    <sheetView showGridLines="0" showZeros="0" zoomScale="94" zoomScaleNormal="94" workbookViewId="0">
      <selection activeCell="F9" sqref="F9:U34"/>
    </sheetView>
  </sheetViews>
  <sheetFormatPr baseColWidth="10" defaultColWidth="11.44140625" defaultRowHeight="13.2" x14ac:dyDescent="0.25"/>
  <cols>
    <col min="1" max="1" width="1" style="4" customWidth="1"/>
    <col min="2" max="2" width="2.109375" style="4" customWidth="1"/>
    <col min="3" max="3" width="22.109375" style="4" customWidth="1"/>
    <col min="4" max="4" width="9.109375" style="4" customWidth="1"/>
    <col min="5" max="5" width="0.6640625" style="4" customWidth="1"/>
    <col min="6" max="8" width="9.6640625" style="4" customWidth="1"/>
    <col min="9" max="9" width="0.6640625" style="4" customWidth="1"/>
    <col min="10" max="12" width="9.6640625" style="4" customWidth="1"/>
    <col min="13" max="13" width="0.6640625" style="4" customWidth="1"/>
    <col min="14" max="17" width="6.5546875" style="4" customWidth="1"/>
    <col min="18" max="18" width="0.6640625" style="4" customWidth="1"/>
    <col min="19" max="19" width="6.88671875" style="4" customWidth="1"/>
    <col min="20" max="20" width="7.44140625" style="4" bestFit="1" customWidth="1"/>
    <col min="21" max="21" width="7.88671875" style="4" customWidth="1"/>
    <col min="22" max="16384" width="11.44140625" style="1"/>
  </cols>
  <sheetData>
    <row r="1" spans="2:24" s="211" customFormat="1" ht="15.6" x14ac:dyDescent="0.25">
      <c r="B1" s="213" t="s">
        <v>26</v>
      </c>
      <c r="U1" s="214" t="str">
        <f>Aurkibidea!B8</f>
        <v>2014ko 4. hiruhilabetea</v>
      </c>
    </row>
    <row r="2" spans="2:24" s="4" customFormat="1" ht="27" customHeight="1" x14ac:dyDescent="0.25">
      <c r="B2" s="293" t="s">
        <v>47</v>
      </c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</row>
    <row r="3" spans="2:24" s="4" customFormat="1" ht="14.25" customHeight="1" x14ac:dyDescent="0.25">
      <c r="B3" s="5"/>
      <c r="C3" s="5"/>
      <c r="I3"/>
      <c r="S3" s="6"/>
    </row>
    <row r="4" spans="2:24" s="4" customFormat="1" ht="21" customHeight="1" x14ac:dyDescent="0.25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</row>
    <row r="5" spans="2:24" s="4" customFormat="1" ht="25.5" customHeight="1" x14ac:dyDescent="0.25">
      <c r="B5" s="284" t="s">
        <v>48</v>
      </c>
      <c r="C5" s="285"/>
      <c r="D5" s="286"/>
      <c r="E5"/>
      <c r="F5" s="110">
        <v>2014</v>
      </c>
      <c r="G5" s="111"/>
      <c r="H5" s="112"/>
      <c r="I5"/>
      <c r="J5" s="110">
        <v>2013</v>
      </c>
      <c r="K5" s="111"/>
      <c r="L5" s="112"/>
      <c r="M5"/>
      <c r="N5" s="113" t="s">
        <v>31</v>
      </c>
      <c r="O5" s="114"/>
      <c r="P5" s="114"/>
      <c r="Q5" s="115"/>
      <c r="R5"/>
      <c r="S5" s="298" t="s">
        <v>186</v>
      </c>
      <c r="T5" s="285"/>
      <c r="U5" s="286"/>
    </row>
    <row r="6" spans="2:24" s="13" customFormat="1" ht="24" customHeight="1" x14ac:dyDescent="0.25">
      <c r="B6" s="287"/>
      <c r="C6" s="288"/>
      <c r="D6" s="289"/>
      <c r="E6"/>
      <c r="F6" s="135" t="s">
        <v>32</v>
      </c>
      <c r="G6" s="232" t="s">
        <v>189</v>
      </c>
      <c r="H6" s="232" t="s">
        <v>190</v>
      </c>
      <c r="I6" s="61"/>
      <c r="J6" s="135" t="s">
        <v>32</v>
      </c>
      <c r="K6" s="232" t="s">
        <v>189</v>
      </c>
      <c r="L6" s="232" t="s">
        <v>190</v>
      </c>
      <c r="M6"/>
      <c r="N6" s="300">
        <v>2014</v>
      </c>
      <c r="O6" s="301"/>
      <c r="P6" s="302">
        <v>2013</v>
      </c>
      <c r="Q6" s="303"/>
      <c r="R6"/>
      <c r="S6" s="287"/>
      <c r="T6" s="288"/>
      <c r="U6" s="289"/>
    </row>
    <row r="7" spans="2:24" s="13" customFormat="1" ht="12.75" customHeight="1" x14ac:dyDescent="0.25">
      <c r="B7" s="290"/>
      <c r="C7" s="291"/>
      <c r="D7" s="292"/>
      <c r="E7" s="60"/>
      <c r="F7" s="136" t="s">
        <v>0</v>
      </c>
      <c r="G7" s="116" t="s">
        <v>1</v>
      </c>
      <c r="H7" s="109" t="s">
        <v>2</v>
      </c>
      <c r="I7" s="60"/>
      <c r="J7" s="136" t="s">
        <v>3</v>
      </c>
      <c r="K7" s="116" t="s">
        <v>4</v>
      </c>
      <c r="L7" s="109" t="s">
        <v>5</v>
      </c>
      <c r="M7" s="60"/>
      <c r="N7" s="107" t="s">
        <v>6</v>
      </c>
      <c r="O7" s="116" t="s">
        <v>7</v>
      </c>
      <c r="P7" s="108" t="s">
        <v>8</v>
      </c>
      <c r="Q7" s="109" t="s">
        <v>9</v>
      </c>
      <c r="R7" s="60"/>
      <c r="S7" s="107" t="s">
        <v>10</v>
      </c>
      <c r="T7" s="108" t="s">
        <v>11</v>
      </c>
      <c r="U7" s="109" t="s">
        <v>12</v>
      </c>
    </row>
    <row r="8" spans="2:24" s="4" customFormat="1" ht="5.0999999999999996" customHeight="1" x14ac:dyDescent="0.25">
      <c r="B8" s="29"/>
      <c r="C8" s="14"/>
      <c r="D8" s="27"/>
      <c r="E8"/>
      <c r="F8" s="33"/>
      <c r="G8" s="12"/>
      <c r="H8" s="27"/>
      <c r="I8"/>
      <c r="J8" s="33"/>
      <c r="K8" s="12"/>
      <c r="L8" s="27"/>
      <c r="M8"/>
      <c r="N8" s="33"/>
      <c r="O8" s="12"/>
      <c r="P8" s="12"/>
      <c r="Q8" s="27"/>
      <c r="R8"/>
      <c r="S8" s="33"/>
      <c r="T8" s="12"/>
      <c r="U8" s="27"/>
    </row>
    <row r="9" spans="2:24" s="8" customFormat="1" ht="15.9" customHeight="1" x14ac:dyDescent="0.25">
      <c r="B9" s="30">
        <v>1</v>
      </c>
      <c r="C9" s="15" t="s">
        <v>49</v>
      </c>
      <c r="D9" s="24"/>
      <c r="E9"/>
      <c r="F9" s="34">
        <v>5920367.4149999991</v>
      </c>
      <c r="G9" s="37">
        <v>5905830.1388199991</v>
      </c>
      <c r="H9" s="40">
        <v>5754862.0357499961</v>
      </c>
      <c r="I9"/>
      <c r="J9" s="34">
        <v>5769665.7609999999</v>
      </c>
      <c r="K9" s="37">
        <v>5907446.8366999971</v>
      </c>
      <c r="L9" s="40">
        <v>5696346.5674399994</v>
      </c>
      <c r="M9"/>
      <c r="N9" s="43">
        <v>99.754453141824143</v>
      </c>
      <c r="O9" s="44">
        <v>97.20447452584321</v>
      </c>
      <c r="P9" s="44">
        <v>102.3880252584357</v>
      </c>
      <c r="Q9" s="45">
        <v>98.729229792553994</v>
      </c>
      <c r="R9"/>
      <c r="S9" s="43">
        <v>2.6119650642272063</v>
      </c>
      <c r="T9" s="44">
        <v>-2.736711687280069E-2</v>
      </c>
      <c r="U9" s="45">
        <v>1.0272455795521163</v>
      </c>
      <c r="W9" s="138"/>
      <c r="X9" s="9"/>
    </row>
    <row r="10" spans="2:24" s="8" customFormat="1" ht="15.9" customHeight="1" x14ac:dyDescent="0.25">
      <c r="B10" s="30"/>
      <c r="C10" s="139" t="s">
        <v>136</v>
      </c>
      <c r="D10" s="24"/>
      <c r="E10"/>
      <c r="F10" s="34">
        <v>4460888.102</v>
      </c>
      <c r="G10" s="37">
        <v>4395722.4837300014</v>
      </c>
      <c r="H10" s="40">
        <v>4301045.3041999983</v>
      </c>
      <c r="I10"/>
      <c r="J10" s="34">
        <v>4458895.7609999999</v>
      </c>
      <c r="K10" s="37">
        <v>4331187.2876699977</v>
      </c>
      <c r="L10" s="40">
        <v>4201229.6710599996</v>
      </c>
      <c r="M10"/>
      <c r="N10" s="43">
        <v>98.539178370316392</v>
      </c>
      <c r="O10" s="44">
        <v>96.41679427627119</v>
      </c>
      <c r="P10" s="44">
        <v>97.13587219403037</v>
      </c>
      <c r="Q10" s="45">
        <v>94.22130267781337</v>
      </c>
      <c r="R10"/>
      <c r="S10" s="43">
        <v>4.4682385657601742E-2</v>
      </c>
      <c r="T10" s="44">
        <v>1.4900116705579114</v>
      </c>
      <c r="U10" s="45">
        <v>2.3758670902372936</v>
      </c>
      <c r="V10" s="140"/>
      <c r="W10" s="138"/>
      <c r="X10" s="9"/>
    </row>
    <row r="11" spans="2:24" s="8" customFormat="1" ht="15.9" customHeight="1" x14ac:dyDescent="0.25">
      <c r="B11" s="30"/>
      <c r="C11" s="139" t="s">
        <v>137</v>
      </c>
      <c r="D11" s="24"/>
      <c r="E11"/>
      <c r="F11" s="34">
        <v>1101028.7480000001</v>
      </c>
      <c r="G11" s="37">
        <v>1188946.8894900002</v>
      </c>
      <c r="H11" s="40">
        <v>1137443.0047399998</v>
      </c>
      <c r="I11"/>
      <c r="J11" s="34">
        <v>1070600</v>
      </c>
      <c r="K11" s="37">
        <v>1143935.14873</v>
      </c>
      <c r="L11" s="40">
        <v>1067177.8585000003</v>
      </c>
      <c r="M11"/>
      <c r="N11" s="43">
        <v>107.98509045742011</v>
      </c>
      <c r="O11" s="44">
        <v>103.30729391091245</v>
      </c>
      <c r="P11" s="44">
        <v>106.84991114608631</v>
      </c>
      <c r="Q11" s="45">
        <v>99.680352932934838</v>
      </c>
      <c r="R11"/>
      <c r="S11" s="43">
        <v>2.84221445918178</v>
      </c>
      <c r="T11" s="44">
        <v>3.9348157812942652</v>
      </c>
      <c r="U11" s="45">
        <v>6.5842020315866057</v>
      </c>
      <c r="W11" s="9"/>
      <c r="X11" s="9"/>
    </row>
    <row r="12" spans="2:24" s="8" customFormat="1" ht="15.9" customHeight="1" x14ac:dyDescent="0.25">
      <c r="B12" s="30"/>
      <c r="C12" s="139" t="s">
        <v>138</v>
      </c>
      <c r="D12" s="24"/>
      <c r="E12"/>
      <c r="F12" s="34">
        <v>358450.565</v>
      </c>
      <c r="G12" s="37">
        <v>321160.76559999771</v>
      </c>
      <c r="H12" s="40">
        <v>316373.72680999793</v>
      </c>
      <c r="I12"/>
      <c r="J12" s="34">
        <v>240170</v>
      </c>
      <c r="K12" s="37">
        <v>432324.40029999882</v>
      </c>
      <c r="L12" s="40">
        <v>427939.03787999949</v>
      </c>
      <c r="M12"/>
      <c r="N12" s="43">
        <v>89.596947796692049</v>
      </c>
      <c r="O12" s="44">
        <v>88.261466908274485</v>
      </c>
      <c r="P12" s="44">
        <v>180.00766136486607</v>
      </c>
      <c r="Q12" s="45">
        <v>178.18172039805117</v>
      </c>
      <c r="R12"/>
      <c r="S12" s="43">
        <v>49.248684265312079</v>
      </c>
      <c r="T12" s="44">
        <v>-25.713014260324506</v>
      </c>
      <c r="U12" s="45">
        <v>-26.070374795132889</v>
      </c>
      <c r="W12" s="9"/>
      <c r="X12" s="9"/>
    </row>
    <row r="13" spans="2:24" s="8" customFormat="1" ht="15.9" customHeight="1" x14ac:dyDescent="0.25">
      <c r="B13" s="30">
        <v>2</v>
      </c>
      <c r="C13" s="15" t="s">
        <v>50</v>
      </c>
      <c r="D13" s="24"/>
      <c r="E13"/>
      <c r="F13" s="34">
        <v>6408863.7689999994</v>
      </c>
      <c r="G13" s="37">
        <v>6505459.3252799949</v>
      </c>
      <c r="H13" s="40">
        <v>6057136.6314599961</v>
      </c>
      <c r="I13"/>
      <c r="J13" s="34">
        <v>6022672.3579999991</v>
      </c>
      <c r="K13" s="37">
        <v>5948101.4555100016</v>
      </c>
      <c r="L13" s="129">
        <v>5602300.5879899971</v>
      </c>
      <c r="M13"/>
      <c r="N13" s="43">
        <v>101.50721812417409</v>
      </c>
      <c r="O13" s="44">
        <v>94.511864345731212</v>
      </c>
      <c r="P13" s="44">
        <v>98.761830329505742</v>
      </c>
      <c r="Q13" s="45">
        <v>93.020178667836433</v>
      </c>
      <c r="R13"/>
      <c r="S13" s="43">
        <v>6.4122932154364376</v>
      </c>
      <c r="T13" s="44">
        <v>9.3703490759002861</v>
      </c>
      <c r="U13" s="45">
        <v>8.1187368711536081</v>
      </c>
      <c r="W13" s="9"/>
      <c r="X13" s="9"/>
    </row>
    <row r="14" spans="2:24" s="8" customFormat="1" ht="15.9" customHeight="1" x14ac:dyDescent="0.25">
      <c r="B14" s="30"/>
      <c r="C14" s="139" t="s">
        <v>139</v>
      </c>
      <c r="D14" s="24"/>
      <c r="E14"/>
      <c r="F14" s="34">
        <v>115176.026</v>
      </c>
      <c r="G14" s="37">
        <v>131301.14429</v>
      </c>
      <c r="H14" s="40">
        <v>125264.3847</v>
      </c>
      <c r="I14"/>
      <c r="J14" s="34">
        <v>125850</v>
      </c>
      <c r="K14" s="37">
        <v>112945.53843999997</v>
      </c>
      <c r="L14" s="129">
        <v>109714.67448000002</v>
      </c>
      <c r="M14"/>
      <c r="N14" s="43">
        <v>114.00041210833234</v>
      </c>
      <c r="O14" s="44">
        <v>108.75907864714831</v>
      </c>
      <c r="P14" s="44">
        <v>89.746156885180753</v>
      </c>
      <c r="Q14" s="45">
        <v>87.178922908224081</v>
      </c>
      <c r="R14"/>
      <c r="S14" s="43">
        <v>-8.481504966229636</v>
      </c>
      <c r="T14" s="44">
        <v>16.25173167840628</v>
      </c>
      <c r="U14" s="45">
        <v>14.172862740284152</v>
      </c>
      <c r="W14" s="9"/>
      <c r="X14" s="9"/>
    </row>
    <row r="15" spans="2:24" s="8" customFormat="1" ht="15.9" customHeight="1" x14ac:dyDescent="0.25">
      <c r="B15" s="30"/>
      <c r="C15" s="139" t="s">
        <v>140</v>
      </c>
      <c r="D15" s="24"/>
      <c r="E15"/>
      <c r="F15" s="34">
        <v>4771633.2080000006</v>
      </c>
      <c r="G15" s="37">
        <v>4943386.9570500012</v>
      </c>
      <c r="H15" s="40">
        <v>4506353.5914099999</v>
      </c>
      <c r="I15"/>
      <c r="J15" s="34">
        <v>4430672.1979999999</v>
      </c>
      <c r="K15" s="37">
        <v>4379308.4114999995</v>
      </c>
      <c r="L15" s="129">
        <v>4041528.7176300008</v>
      </c>
      <c r="M15"/>
      <c r="N15" s="43">
        <v>103.5994750971647</v>
      </c>
      <c r="O15" s="44">
        <v>94.440485992401108</v>
      </c>
      <c r="P15" s="44">
        <v>98.84072248623616</v>
      </c>
      <c r="Q15" s="45">
        <v>91.217055494521631</v>
      </c>
      <c r="R15"/>
      <c r="S15" s="43">
        <v>7.6954691018195964</v>
      </c>
      <c r="T15" s="44">
        <v>12.880539403635961</v>
      </c>
      <c r="U15" s="45">
        <v>11.501214175525586</v>
      </c>
      <c r="W15" s="9"/>
      <c r="X15" s="9"/>
    </row>
    <row r="16" spans="2:24" s="8" customFormat="1" ht="15.9" customHeight="1" x14ac:dyDescent="0.25">
      <c r="B16" s="30"/>
      <c r="C16" s="139" t="s">
        <v>141</v>
      </c>
      <c r="D16" s="24"/>
      <c r="E16"/>
      <c r="F16" s="34">
        <v>1457500.956</v>
      </c>
      <c r="G16" s="37">
        <v>1360935.1878500001</v>
      </c>
      <c r="H16" s="40">
        <v>1356517.10353</v>
      </c>
      <c r="I16"/>
      <c r="J16" s="34">
        <v>1395147.2999999998</v>
      </c>
      <c r="K16" s="37">
        <v>1386932.4229999995</v>
      </c>
      <c r="L16" s="129">
        <v>1382354.1581399995</v>
      </c>
      <c r="M16"/>
      <c r="N16" s="43">
        <v>93.374565707660508</v>
      </c>
      <c r="O16" s="44">
        <v>93.071438337361883</v>
      </c>
      <c r="P16" s="44">
        <v>99.41118210242027</v>
      </c>
      <c r="Q16" s="45">
        <v>99.08302572352035</v>
      </c>
      <c r="R16"/>
      <c r="S16" s="43">
        <v>4.4693242068418293</v>
      </c>
      <c r="T16" s="44">
        <v>-1.8744413728367659</v>
      </c>
      <c r="U16" s="45">
        <v>-1.8690618795377367</v>
      </c>
      <c r="W16" s="9"/>
      <c r="X16" s="9"/>
    </row>
    <row r="17" spans="2:24" s="8" customFormat="1" ht="15.9" customHeight="1" x14ac:dyDescent="0.25">
      <c r="B17" s="30"/>
      <c r="C17" s="139" t="s">
        <v>142</v>
      </c>
      <c r="D17" s="24"/>
      <c r="E17"/>
      <c r="F17" s="34">
        <v>64553.578999999998</v>
      </c>
      <c r="G17" s="37">
        <v>69836.036089993897</v>
      </c>
      <c r="H17" s="40">
        <v>69001.551819996675</v>
      </c>
      <c r="I17"/>
      <c r="J17" s="34">
        <v>71002.86</v>
      </c>
      <c r="K17" s="37">
        <v>68915.082570001148</v>
      </c>
      <c r="L17" s="129">
        <v>68703.037739996595</v>
      </c>
      <c r="M17"/>
      <c r="N17" s="43">
        <v>108.18305843273832</v>
      </c>
      <c r="O17" s="44">
        <v>106.89035819376751</v>
      </c>
      <c r="P17" s="44">
        <v>97.059586853263582</v>
      </c>
      <c r="Q17" s="45">
        <v>96.760944192947434</v>
      </c>
      <c r="R17"/>
      <c r="S17" s="43">
        <v>-9.0831284824301477</v>
      </c>
      <c r="T17" s="44">
        <v>1.3363598876302341</v>
      </c>
      <c r="U17" s="45">
        <v>0.43449909904973438</v>
      </c>
      <c r="W17" s="138"/>
      <c r="X17" s="9"/>
    </row>
    <row r="18" spans="2:24" s="8" customFormat="1" ht="15.9" customHeight="1" x14ac:dyDescent="0.25">
      <c r="B18" s="30">
        <v>3</v>
      </c>
      <c r="C18" s="15" t="s">
        <v>51</v>
      </c>
      <c r="D18" s="24"/>
      <c r="E18"/>
      <c r="F18" s="34">
        <v>219576.96766999998</v>
      </c>
      <c r="G18" s="37">
        <v>298131.60395999975</v>
      </c>
      <c r="H18" s="40">
        <v>185692.08528999996</v>
      </c>
      <c r="I18"/>
      <c r="J18" s="34">
        <v>216483.70153999998</v>
      </c>
      <c r="K18" s="37">
        <v>334988.46451000008</v>
      </c>
      <c r="L18" s="40">
        <v>197679.15860999998</v>
      </c>
      <c r="M18"/>
      <c r="N18" s="43">
        <v>135.77544453936477</v>
      </c>
      <c r="O18" s="44">
        <v>84.568107147319168</v>
      </c>
      <c r="P18" s="44">
        <v>154.7407320398685</v>
      </c>
      <c r="Q18" s="45">
        <v>91.313644955148987</v>
      </c>
      <c r="R18"/>
      <c r="S18" s="43">
        <v>1.4288679046022601</v>
      </c>
      <c r="T18" s="44">
        <v>-11.002426786221498</v>
      </c>
      <c r="U18" s="45">
        <v>-6.0639034505651885</v>
      </c>
      <c r="W18" s="9"/>
      <c r="X18" s="9"/>
    </row>
    <row r="19" spans="2:24" s="8" customFormat="1" ht="15.9" customHeight="1" x14ac:dyDescent="0.25">
      <c r="B19" s="30">
        <v>4</v>
      </c>
      <c r="C19" s="15" t="s">
        <v>52</v>
      </c>
      <c r="D19" s="24"/>
      <c r="E19"/>
      <c r="F19" s="34">
        <v>306807.97346000001</v>
      </c>
      <c r="G19" s="37">
        <v>402571.66092000029</v>
      </c>
      <c r="H19" s="40">
        <v>284245.74380000005</v>
      </c>
      <c r="I19"/>
      <c r="J19" s="34">
        <v>295075.17307000002</v>
      </c>
      <c r="K19" s="37">
        <v>391198.14286999998</v>
      </c>
      <c r="L19" s="40">
        <v>261253.51872999995</v>
      </c>
      <c r="M19"/>
      <c r="N19" s="43">
        <v>131.21290701152049</v>
      </c>
      <c r="O19" s="44">
        <v>92.646139731781943</v>
      </c>
      <c r="P19" s="44">
        <v>132.5757564758581</v>
      </c>
      <c r="Q19" s="45">
        <v>88.537953231335848</v>
      </c>
      <c r="R19"/>
      <c r="S19" s="43">
        <v>3.9762072382879321</v>
      </c>
      <c r="T19" s="44">
        <v>2.9073548168095042</v>
      </c>
      <c r="U19" s="45">
        <v>8.8007331659184516</v>
      </c>
      <c r="W19" s="9"/>
      <c r="X19" s="9"/>
    </row>
    <row r="20" spans="2:24" s="8" customFormat="1" ht="15.9" customHeight="1" x14ac:dyDescent="0.25">
      <c r="B20" s="30">
        <v>5</v>
      </c>
      <c r="C20" s="15" t="s">
        <v>53</v>
      </c>
      <c r="D20" s="24"/>
      <c r="E20"/>
      <c r="F20" s="34">
        <v>9265.5252</v>
      </c>
      <c r="G20" s="37">
        <v>10104.00945</v>
      </c>
      <c r="H20" s="40">
        <v>9293.1176600000017</v>
      </c>
      <c r="I20"/>
      <c r="J20" s="34">
        <v>11322.981069999998</v>
      </c>
      <c r="K20" s="37">
        <v>9565.1587</v>
      </c>
      <c r="L20" s="40">
        <v>8765.2630600000011</v>
      </c>
      <c r="M20"/>
      <c r="N20" s="43">
        <v>109.04950590388552</v>
      </c>
      <c r="O20" s="44">
        <v>100.29779704230907</v>
      </c>
      <c r="P20" s="44">
        <v>84.47562210752686</v>
      </c>
      <c r="Q20" s="45">
        <v>77.41126657204596</v>
      </c>
      <c r="R20"/>
      <c r="S20" s="43">
        <v>-18.170620062689892</v>
      </c>
      <c r="T20" s="44">
        <v>5.633474225576629</v>
      </c>
      <c r="U20" s="45">
        <v>6.0221193178884524</v>
      </c>
      <c r="W20" s="9"/>
      <c r="X20" s="9"/>
    </row>
    <row r="21" spans="2:24" s="8" customFormat="1" ht="15.9" customHeight="1" x14ac:dyDescent="0.25">
      <c r="B21" s="30">
        <v>6</v>
      </c>
      <c r="C21" s="15" t="s">
        <v>54</v>
      </c>
      <c r="D21" s="24"/>
      <c r="E21"/>
      <c r="F21" s="34">
        <v>9386.6480600000014</v>
      </c>
      <c r="G21" s="37">
        <v>1390.94921</v>
      </c>
      <c r="H21" s="40">
        <v>1390.94921</v>
      </c>
      <c r="I21"/>
      <c r="J21" s="34">
        <v>3202.7698999999998</v>
      </c>
      <c r="K21" s="37">
        <v>2028.95571</v>
      </c>
      <c r="L21" s="40">
        <v>2028.95571</v>
      </c>
      <c r="M21"/>
      <c r="N21" s="43">
        <v>14.818380332457034</v>
      </c>
      <c r="O21" s="44">
        <v>14.818380332457034</v>
      </c>
      <c r="P21" s="44">
        <v>63.350030546996216</v>
      </c>
      <c r="Q21" s="45">
        <v>63.350030546996216</v>
      </c>
      <c r="R21"/>
      <c r="S21" s="43">
        <v>193.07906446854025</v>
      </c>
      <c r="T21" s="44">
        <v>-31.445067866957032</v>
      </c>
      <c r="U21" s="45">
        <v>-31.445067866957032</v>
      </c>
      <c r="W21" s="9"/>
      <c r="X21" s="9"/>
    </row>
    <row r="22" spans="2:24" s="8" customFormat="1" ht="15.9" customHeight="1" x14ac:dyDescent="0.25">
      <c r="B22" s="30">
        <v>7</v>
      </c>
      <c r="C22" s="15" t="s">
        <v>55</v>
      </c>
      <c r="D22" s="24"/>
      <c r="E22"/>
      <c r="F22" s="34">
        <v>31181.13967</v>
      </c>
      <c r="G22" s="37">
        <v>46717.245029999998</v>
      </c>
      <c r="H22" s="40">
        <v>44304.945740000003</v>
      </c>
      <c r="I22"/>
      <c r="J22" s="34">
        <v>25038.793900000001</v>
      </c>
      <c r="K22" s="37">
        <v>37446.527279999995</v>
      </c>
      <c r="L22" s="40">
        <v>34980.598790000004</v>
      </c>
      <c r="M22"/>
      <c r="N22" s="43">
        <v>149.82532878664341</v>
      </c>
      <c r="O22" s="44">
        <v>142.08892365350803</v>
      </c>
      <c r="P22" s="44">
        <v>149.55403774460555</v>
      </c>
      <c r="Q22" s="45">
        <v>139.70560614742712</v>
      </c>
      <c r="R22"/>
      <c r="S22" s="43">
        <v>24.531316462491425</v>
      </c>
      <c r="T22" s="44">
        <v>24.757216285183926</v>
      </c>
      <c r="U22" s="45">
        <v>26.655767118159158</v>
      </c>
      <c r="W22" s="9"/>
      <c r="X22" s="9"/>
    </row>
    <row r="23" spans="2:24" s="8" customFormat="1" ht="15.9" customHeight="1" x14ac:dyDescent="0.25">
      <c r="B23" s="30">
        <v>8</v>
      </c>
      <c r="C23" s="15" t="s">
        <v>56</v>
      </c>
      <c r="D23" s="24"/>
      <c r="E23"/>
      <c r="F23" s="34">
        <v>77018.707839999988</v>
      </c>
      <c r="G23" s="37">
        <v>1913.3462</v>
      </c>
      <c r="H23" s="40">
        <v>1668.5942</v>
      </c>
      <c r="I23"/>
      <c r="J23" s="34">
        <v>30161.162380000002</v>
      </c>
      <c r="K23" s="37">
        <v>2116.3309300000001</v>
      </c>
      <c r="L23" s="40">
        <v>1783.0239299999998</v>
      </c>
      <c r="M23"/>
      <c r="N23" s="43">
        <v>2.4842616211827635</v>
      </c>
      <c r="O23" s="44">
        <v>2.1664790890368697</v>
      </c>
      <c r="P23" s="44">
        <v>7.0167419389756294</v>
      </c>
      <c r="Q23" s="45">
        <v>5.9116552191712968</v>
      </c>
      <c r="R23"/>
      <c r="S23" s="43">
        <v>155.35722685234248</v>
      </c>
      <c r="T23" s="44">
        <v>-9.5913511031093801</v>
      </c>
      <c r="U23" s="45">
        <v>-6.4177338326580902</v>
      </c>
      <c r="W23" s="9"/>
      <c r="X23" s="9"/>
    </row>
    <row r="24" spans="2:24" s="8" customFormat="1" ht="15.9" customHeight="1" x14ac:dyDescent="0.25">
      <c r="B24" s="30">
        <v>9</v>
      </c>
      <c r="C24" s="15" t="s">
        <v>57</v>
      </c>
      <c r="D24" s="24"/>
      <c r="E24"/>
      <c r="F24" s="34">
        <v>281570.06281000003</v>
      </c>
      <c r="G24" s="37">
        <v>263500</v>
      </c>
      <c r="H24" s="40">
        <v>263500</v>
      </c>
      <c r="I24"/>
      <c r="J24" s="34">
        <v>290126.15040000004</v>
      </c>
      <c r="K24" s="37">
        <v>336340</v>
      </c>
      <c r="L24" s="40">
        <v>336340</v>
      </c>
      <c r="M24"/>
      <c r="N24" s="43">
        <v>93.582392023617416</v>
      </c>
      <c r="O24" s="44">
        <v>93.582392023617416</v>
      </c>
      <c r="P24" s="44">
        <v>115.92888112163774</v>
      </c>
      <c r="Q24" s="45">
        <v>115.92888112163774</v>
      </c>
      <c r="R24"/>
      <c r="S24" s="43">
        <v>-2.9490921718720031</v>
      </c>
      <c r="T24" s="44">
        <v>-21.656656954272457</v>
      </c>
      <c r="U24" s="45">
        <v>-21.656656954272457</v>
      </c>
      <c r="W24" s="9"/>
      <c r="X24" s="9"/>
    </row>
    <row r="25" spans="2:24" s="8" customFormat="1" ht="18" hidden="1" customHeight="1" x14ac:dyDescent="0.25">
      <c r="B25" s="30"/>
      <c r="C25" s="15" t="s">
        <v>143</v>
      </c>
      <c r="D25" s="24"/>
      <c r="E25"/>
      <c r="F25" s="34">
        <v>0</v>
      </c>
      <c r="G25" s="37"/>
      <c r="H25" s="40"/>
      <c r="I25"/>
      <c r="J25" s="34">
        <v>0</v>
      </c>
      <c r="K25" s="34">
        <v>0</v>
      </c>
      <c r="L25" s="34">
        <v>0</v>
      </c>
      <c r="M25"/>
      <c r="N25" s="43" t="s">
        <v>160</v>
      </c>
      <c r="O25" s="44" t="s">
        <v>160</v>
      </c>
      <c r="P25" s="44" t="s">
        <v>160</v>
      </c>
      <c r="Q25" s="45" t="s">
        <v>160</v>
      </c>
      <c r="R25"/>
      <c r="S25" s="43" t="s">
        <v>160</v>
      </c>
      <c r="T25" s="44" t="s">
        <v>160</v>
      </c>
      <c r="U25" s="45" t="s">
        <v>160</v>
      </c>
      <c r="W25" s="9"/>
      <c r="X25" s="9"/>
    </row>
    <row r="26" spans="2:24" s="4" customFormat="1" ht="5.0999999999999996" customHeight="1" x14ac:dyDescent="0.25">
      <c r="B26" s="29"/>
      <c r="C26" s="14"/>
      <c r="D26" s="27"/>
      <c r="E26"/>
      <c r="F26" s="35"/>
      <c r="G26" s="38"/>
      <c r="H26" s="41"/>
      <c r="I26"/>
      <c r="J26" s="35"/>
      <c r="K26" s="38"/>
      <c r="L26" s="41"/>
      <c r="M26"/>
      <c r="N26" s="46"/>
      <c r="O26" s="47"/>
      <c r="P26" s="47"/>
      <c r="Q26" s="48"/>
      <c r="R26"/>
      <c r="S26" s="46"/>
      <c r="T26" s="47"/>
      <c r="U26" s="48"/>
    </row>
    <row r="27" spans="2:24" s="4" customFormat="1" ht="15.9" customHeight="1" x14ac:dyDescent="0.25">
      <c r="B27" s="32"/>
      <c r="C27" s="23" t="s">
        <v>43</v>
      </c>
      <c r="D27" s="26"/>
      <c r="E27"/>
      <c r="F27" s="36">
        <v>13264038.208709996</v>
      </c>
      <c r="G27" s="39">
        <v>13435618.278869994</v>
      </c>
      <c r="H27" s="42">
        <v>12602094.103109991</v>
      </c>
      <c r="I27"/>
      <c r="J27" s="36">
        <v>12663748.851260001</v>
      </c>
      <c r="K27" s="39">
        <v>12969231.872209996</v>
      </c>
      <c r="L27" s="42">
        <v>12141477.674259994</v>
      </c>
      <c r="M27"/>
      <c r="N27" s="49">
        <v>101.29357340095211</v>
      </c>
      <c r="O27" s="50">
        <v>95.009482819754467</v>
      </c>
      <c r="P27" s="50">
        <v>102.4122637343649</v>
      </c>
      <c r="Q27" s="51">
        <v>95.87585648504043</v>
      </c>
      <c r="R27"/>
      <c r="S27" s="49">
        <v>4.7402184337402398</v>
      </c>
      <c r="T27" s="50">
        <v>3.5960989151512912</v>
      </c>
      <c r="U27" s="51">
        <v>3.7937427486812947</v>
      </c>
    </row>
    <row r="28" spans="2:24" s="4" customFormat="1" ht="5.0999999999999996" customHeight="1" x14ac:dyDescent="0.25">
      <c r="B28" s="29"/>
      <c r="C28" s="14"/>
      <c r="D28" s="27"/>
      <c r="E28"/>
      <c r="F28" s="35"/>
      <c r="G28" s="38"/>
      <c r="H28" s="41"/>
      <c r="I28"/>
      <c r="J28" s="35"/>
      <c r="K28" s="38"/>
      <c r="L28" s="41"/>
      <c r="M28"/>
      <c r="N28" s="46"/>
      <c r="O28" s="47"/>
      <c r="P28" s="47"/>
      <c r="Q28" s="48"/>
      <c r="R28"/>
      <c r="S28" s="46"/>
      <c r="T28" s="47"/>
      <c r="U28" s="48"/>
    </row>
    <row r="29" spans="2:24" s="8" customFormat="1" ht="15.9" customHeight="1" x14ac:dyDescent="0.25">
      <c r="B29" s="31"/>
      <c r="C29" s="15" t="s">
        <v>44</v>
      </c>
      <c r="D29" s="25"/>
      <c r="E29"/>
      <c r="F29" s="34">
        <v>12864881.650329998</v>
      </c>
      <c r="G29" s="37">
        <v>13122096.738429993</v>
      </c>
      <c r="H29" s="40">
        <v>12291229.613959992</v>
      </c>
      <c r="I29"/>
      <c r="J29" s="34">
        <v>12315219.974680001</v>
      </c>
      <c r="K29" s="37">
        <v>12591300.058289997</v>
      </c>
      <c r="L29" s="40">
        <v>11766345.095829995</v>
      </c>
      <c r="M29"/>
      <c r="N29" s="43">
        <v>101.99935837026062</v>
      </c>
      <c r="O29" s="44">
        <v>95.540945871388644</v>
      </c>
      <c r="P29" s="44">
        <v>102.24177955552247</v>
      </c>
      <c r="Q29" s="45">
        <v>95.543117540908824</v>
      </c>
      <c r="R29"/>
      <c r="S29" s="43">
        <v>4.4632712755443782</v>
      </c>
      <c r="T29" s="44">
        <v>4.215582804656659</v>
      </c>
      <c r="U29" s="45">
        <v>4.4608968533144333</v>
      </c>
    </row>
    <row r="30" spans="2:24" s="8" customFormat="1" ht="15.9" customHeight="1" x14ac:dyDescent="0.25">
      <c r="B30" s="31"/>
      <c r="C30" s="15" t="s">
        <v>45</v>
      </c>
      <c r="D30" s="25"/>
      <c r="E30"/>
      <c r="F30" s="34">
        <v>40567.787730000004</v>
      </c>
      <c r="G30" s="37">
        <v>48108.194239999997</v>
      </c>
      <c r="H30" s="40">
        <v>45695.894950000002</v>
      </c>
      <c r="I30"/>
      <c r="J30" s="34">
        <v>28241.5638</v>
      </c>
      <c r="K30" s="37">
        <v>39475.482989999997</v>
      </c>
      <c r="L30" s="40">
        <v>37009.554500000006</v>
      </c>
      <c r="M30"/>
      <c r="N30" s="43">
        <v>118.58717699911409</v>
      </c>
      <c r="O30" s="44">
        <v>112.64083527090571</v>
      </c>
      <c r="P30" s="44">
        <v>139.77796438453595</v>
      </c>
      <c r="Q30" s="45">
        <v>131.04640650246148</v>
      </c>
      <c r="R30"/>
      <c r="S30" s="43">
        <v>43.645684839874207</v>
      </c>
      <c r="T30" s="44">
        <v>21.868538637480018</v>
      </c>
      <c r="U30" s="45">
        <v>23.470535020895731</v>
      </c>
    </row>
    <row r="31" spans="2:24" s="8" customFormat="1" ht="15.9" customHeight="1" x14ac:dyDescent="0.25">
      <c r="B31" s="31"/>
      <c r="C31" s="15" t="s">
        <v>46</v>
      </c>
      <c r="D31" s="25"/>
      <c r="E31"/>
      <c r="F31" s="34">
        <v>358588.77065000002</v>
      </c>
      <c r="G31" s="37">
        <v>265413.34620000003</v>
      </c>
      <c r="H31" s="40">
        <v>265168.59419999999</v>
      </c>
      <c r="I31"/>
      <c r="J31" s="34">
        <v>320287.31278000004</v>
      </c>
      <c r="K31" s="37">
        <v>338456.33093</v>
      </c>
      <c r="L31" s="40">
        <v>338123.02393000002</v>
      </c>
      <c r="M31"/>
      <c r="N31" s="43">
        <v>74.016078562330748</v>
      </c>
      <c r="O31" s="44">
        <v>73.947824333522533</v>
      </c>
      <c r="P31" s="44">
        <v>105.67272490199446</v>
      </c>
      <c r="Q31" s="45">
        <v>105.56865989951061</v>
      </c>
      <c r="R31"/>
      <c r="S31" s="43">
        <v>11.958468644154063</v>
      </c>
      <c r="T31" s="44">
        <v>-21.581213898199124</v>
      </c>
      <c r="U31" s="45">
        <v>-21.576297550533987</v>
      </c>
    </row>
    <row r="32" spans="2:24" s="8" customFormat="1" ht="18" hidden="1" customHeight="1" x14ac:dyDescent="0.25">
      <c r="B32" s="31"/>
      <c r="C32" s="15" t="s">
        <v>143</v>
      </c>
      <c r="D32" s="25"/>
      <c r="E32"/>
      <c r="F32" s="34">
        <v>0</v>
      </c>
      <c r="G32" s="37">
        <v>0</v>
      </c>
      <c r="H32" s="40">
        <v>0</v>
      </c>
      <c r="I32"/>
      <c r="J32" s="34">
        <v>0</v>
      </c>
      <c r="K32" s="37">
        <v>0</v>
      </c>
      <c r="L32" s="40">
        <v>0</v>
      </c>
      <c r="M32"/>
      <c r="N32" s="43" t="s">
        <v>160</v>
      </c>
      <c r="O32" s="44" t="s">
        <v>160</v>
      </c>
      <c r="P32" s="44" t="s">
        <v>160</v>
      </c>
      <c r="Q32" s="45" t="s">
        <v>160</v>
      </c>
      <c r="R32"/>
      <c r="S32" s="43" t="s">
        <v>160</v>
      </c>
      <c r="T32" s="44" t="s">
        <v>160</v>
      </c>
      <c r="U32" s="45" t="s">
        <v>160</v>
      </c>
    </row>
    <row r="33" spans="1:21" s="4" customFormat="1" ht="5.0999999999999996" customHeight="1" x14ac:dyDescent="0.25">
      <c r="B33" s="29"/>
      <c r="C33" s="14"/>
      <c r="D33" s="27"/>
      <c r="E33"/>
      <c r="F33" s="35"/>
      <c r="G33" s="38"/>
      <c r="H33" s="41"/>
      <c r="I33"/>
      <c r="J33" s="35"/>
      <c r="K33" s="38"/>
      <c r="L33" s="41"/>
      <c r="M33"/>
      <c r="N33" s="46"/>
      <c r="O33" s="47"/>
      <c r="P33" s="47"/>
      <c r="Q33" s="48"/>
      <c r="R33"/>
      <c r="S33" s="46"/>
      <c r="T33" s="47"/>
      <c r="U33" s="48"/>
    </row>
    <row r="34" spans="1:21" s="4" customFormat="1" ht="15.9" customHeight="1" x14ac:dyDescent="0.25">
      <c r="B34" s="52"/>
      <c r="C34" s="53" t="s">
        <v>43</v>
      </c>
      <c r="D34" s="28"/>
      <c r="E34"/>
      <c r="F34" s="54">
        <v>13264038.208709998</v>
      </c>
      <c r="G34" s="55">
        <v>13435618.278869994</v>
      </c>
      <c r="H34" s="56">
        <v>12602094.103109993</v>
      </c>
      <c r="I34"/>
      <c r="J34" s="54">
        <v>12663748.851260001</v>
      </c>
      <c r="K34" s="55">
        <v>12969231.872209998</v>
      </c>
      <c r="L34" s="56">
        <v>12141477.674259996</v>
      </c>
      <c r="M34"/>
      <c r="N34" s="57">
        <v>101.29357340095211</v>
      </c>
      <c r="O34" s="58">
        <v>95.009482819754467</v>
      </c>
      <c r="P34" s="58">
        <v>102.4122637343649</v>
      </c>
      <c r="Q34" s="59">
        <v>95.875856485040444</v>
      </c>
      <c r="R34"/>
      <c r="S34" s="57">
        <v>4.740218433740262</v>
      </c>
      <c r="T34" s="58">
        <v>3.596098915151269</v>
      </c>
      <c r="U34" s="59">
        <v>3.7937427486812947</v>
      </c>
    </row>
    <row r="35" spans="1:21" s="4" customFormat="1" ht="15.75" hidden="1" customHeight="1" x14ac:dyDescent="0.25">
      <c r="B35" s="13" t="s">
        <v>13</v>
      </c>
    </row>
    <row r="36" spans="1:21" ht="8.25" customHeight="1" x14ac:dyDescent="0.25"/>
    <row r="37" spans="1:21" x14ac:dyDescent="0.25">
      <c r="C37" s="315" t="s">
        <v>27</v>
      </c>
      <c r="D37" s="315"/>
      <c r="F37" s="173"/>
      <c r="G37" s="173"/>
      <c r="H37" s="173"/>
      <c r="I37" s="173">
        <f>SUM(I10:I12)</f>
        <v>0</v>
      </c>
      <c r="J37" s="173"/>
      <c r="K37" s="173"/>
      <c r="L37" s="173"/>
    </row>
    <row r="38" spans="1:21" x14ac:dyDescent="0.25">
      <c r="G38" s="131"/>
      <c r="H38" s="130"/>
      <c r="K38" s="174"/>
    </row>
    <row r="39" spans="1:21" x14ac:dyDescent="0.25">
      <c r="F39" s="130"/>
      <c r="G39" s="130"/>
    </row>
    <row r="44" spans="1:21" x14ac:dyDescent="0.25">
      <c r="F44" s="4">
        <f>+'gastuak FFAA'!F36</f>
        <v>0</v>
      </c>
      <c r="G44" s="4">
        <v>0</v>
      </c>
      <c r="H44" s="4">
        <v>0</v>
      </c>
      <c r="K44" s="4">
        <v>0</v>
      </c>
      <c r="L44" s="4">
        <v>0</v>
      </c>
      <c r="N44" s="4" t="str">
        <f>IF(+$F44=0," ",+G44/$F44*100)</f>
        <v xml:space="preserve"> </v>
      </c>
      <c r="O44" s="4" t="str">
        <f>IF(+$F44=0," ",+H44/$F44*100)</f>
        <v xml:space="preserve"> </v>
      </c>
      <c r="P44" s="4" t="str">
        <f>IF(+$J44=0," ",+K44/$J44*100)</f>
        <v xml:space="preserve"> </v>
      </c>
      <c r="Q44" s="4" t="str">
        <f>IF(+$J44=0," ",+L44/$J44*100)</f>
        <v xml:space="preserve"> </v>
      </c>
      <c r="S44" s="4" t="str">
        <f t="shared" ref="S44:U45" si="0">IF(+J44=0," ",(+F44/J44-1)*100)</f>
        <v xml:space="preserve"> </v>
      </c>
      <c r="T44" s="4" t="str">
        <f t="shared" si="0"/>
        <v xml:space="preserve"> </v>
      </c>
      <c r="U44" s="4" t="str">
        <f t="shared" si="0"/>
        <v xml:space="preserve"> </v>
      </c>
    </row>
    <row r="45" spans="1:21" s="3" customFormat="1" x14ac:dyDescent="0.25">
      <c r="A45" s="4"/>
      <c r="B45" s="4"/>
      <c r="C45" s="4"/>
      <c r="D45" s="4"/>
      <c r="E45" s="4"/>
      <c r="F45" s="4">
        <v>0</v>
      </c>
      <c r="G45" s="4">
        <v>0</v>
      </c>
      <c r="H45" s="4">
        <v>0</v>
      </c>
      <c r="I45" s="4"/>
      <c r="J45" s="4"/>
      <c r="K45" s="4"/>
      <c r="L45" s="4"/>
      <c r="M45" s="4"/>
      <c r="N45" s="4" t="str">
        <f>IF(+$F45=0," ",+G45/$F45*100)</f>
        <v xml:space="preserve"> </v>
      </c>
      <c r="O45" s="4" t="str">
        <f>IF(+$F45=0," ",+H45/$F45*100)</f>
        <v xml:space="preserve"> </v>
      </c>
      <c r="P45" s="4" t="str">
        <f>IF(+$J45=0," ",+K45/$J45*100)</f>
        <v xml:space="preserve"> </v>
      </c>
      <c r="Q45" s="4" t="str">
        <f>IF(+$J45=0," ",+L45/$J45*100)</f>
        <v xml:space="preserve"> </v>
      </c>
      <c r="R45" s="4"/>
      <c r="S45" s="4" t="str">
        <f t="shared" si="0"/>
        <v xml:space="preserve"> </v>
      </c>
      <c r="T45" s="4" t="str">
        <f t="shared" si="0"/>
        <v xml:space="preserve"> </v>
      </c>
      <c r="U45" s="4" t="str">
        <f t="shared" si="0"/>
        <v xml:space="preserve"> </v>
      </c>
    </row>
  </sheetData>
  <mergeCells count="6">
    <mergeCell ref="C37:D37"/>
    <mergeCell ref="B2:U2"/>
    <mergeCell ref="B5:D7"/>
    <mergeCell ref="S5:U6"/>
    <mergeCell ref="N6:O6"/>
    <mergeCell ref="P6:Q6"/>
  </mergeCells>
  <phoneticPr fontId="0" type="noConversion"/>
  <hyperlinks>
    <hyperlink ref="C37:D37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99" orientation="landscape" r:id="rId1"/>
  <headerFooter alignWithMargins="0">
    <oddFooter>&amp;C&amp;G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  <pageSetUpPr fitToPage="1"/>
  </sheetPr>
  <dimension ref="A1:O44"/>
  <sheetViews>
    <sheetView showGridLines="0" zoomScale="91" zoomScaleNormal="91" workbookViewId="0">
      <selection activeCell="M26" sqref="M26"/>
    </sheetView>
  </sheetViews>
  <sheetFormatPr baseColWidth="10" defaultColWidth="12.5546875" defaultRowHeight="10.199999999999999" x14ac:dyDescent="0.2"/>
  <cols>
    <col min="1" max="1" width="4.109375" style="165" customWidth="1"/>
    <col min="2" max="2" width="4" style="165" customWidth="1"/>
    <col min="3" max="3" width="34.5546875" style="165" bestFit="1" customWidth="1"/>
    <col min="4" max="4" width="2.6640625" style="165" customWidth="1"/>
    <col min="5" max="5" width="18.6640625" style="165" customWidth="1"/>
    <col min="6" max="6" width="2.6640625" style="165" customWidth="1"/>
    <col min="7" max="7" width="18.6640625" style="165" customWidth="1"/>
    <col min="8" max="8" width="2.6640625" style="165" customWidth="1"/>
    <col min="9" max="9" width="18.6640625" style="165" customWidth="1"/>
    <col min="10" max="10" width="1.6640625" style="165" customWidth="1"/>
    <col min="11" max="11" width="5.6640625" style="165" customWidth="1"/>
    <col min="12" max="12" width="2.6640625" style="165" customWidth="1"/>
    <col min="13" max="13" width="13.109375" style="165" customWidth="1"/>
    <col min="14" max="14" width="12.5546875" style="165" customWidth="1"/>
    <col min="15" max="15" width="4.44140625" style="165" customWidth="1"/>
    <col min="16" max="16384" width="12.5546875" style="165"/>
  </cols>
  <sheetData>
    <row r="1" spans="1:9" s="216" customFormat="1" ht="15.6" x14ac:dyDescent="0.25">
      <c r="A1" s="215"/>
      <c r="B1" s="213" t="s">
        <v>26</v>
      </c>
      <c r="C1" s="215"/>
      <c r="D1" s="215"/>
      <c r="E1" s="215"/>
      <c r="F1" s="215"/>
      <c r="G1" s="215"/>
      <c r="H1" s="215"/>
      <c r="I1" s="214" t="str">
        <f>Aurkibidea!B8</f>
        <v>2014ko 4. hiruhilabetea</v>
      </c>
    </row>
    <row r="2" spans="1:9" ht="24.75" customHeight="1" x14ac:dyDescent="0.2">
      <c r="A2" s="166"/>
      <c r="B2" s="304" t="s">
        <v>58</v>
      </c>
      <c r="C2" s="304"/>
      <c r="D2" s="304"/>
      <c r="E2" s="304"/>
      <c r="F2" s="304"/>
      <c r="G2" s="304"/>
      <c r="H2" s="304"/>
      <c r="I2" s="304"/>
    </row>
    <row r="3" spans="1:9" ht="24" customHeight="1" x14ac:dyDescent="0.25">
      <c r="A3" s="166"/>
      <c r="B3" s="167"/>
      <c r="C3" s="166"/>
      <c r="D3" s="166"/>
      <c r="E3" s="166"/>
      <c r="F3" s="166"/>
      <c r="G3" s="196" t="s">
        <v>29</v>
      </c>
      <c r="H3"/>
      <c r="I3" s="166"/>
    </row>
    <row r="4" spans="1:9" ht="32.1" customHeight="1" x14ac:dyDescent="0.25">
      <c r="A4" s="96"/>
      <c r="B4" s="168"/>
      <c r="C4" s="94"/>
      <c r="D4" s="96"/>
      <c r="E4" s="185">
        <v>2014</v>
      </c>
      <c r="F4"/>
      <c r="G4" s="185">
        <v>2013</v>
      </c>
      <c r="H4"/>
      <c r="I4" s="187" t="s">
        <v>187</v>
      </c>
    </row>
    <row r="5" spans="1:9" ht="9" customHeight="1" x14ac:dyDescent="0.25">
      <c r="A5" s="96"/>
      <c r="B5" s="168"/>
      <c r="C5" s="94"/>
      <c r="D5" s="96"/>
      <c r="E5" s="186"/>
      <c r="F5" s="188"/>
      <c r="G5" s="186"/>
      <c r="H5" s="188"/>
      <c r="I5" s="186"/>
    </row>
    <row r="6" spans="1:9" ht="19.5" customHeight="1" x14ac:dyDescent="0.25">
      <c r="A6" s="96"/>
      <c r="B6" s="305" t="s">
        <v>59</v>
      </c>
      <c r="C6" s="306"/>
      <c r="D6" s="96"/>
      <c r="E6" s="189">
        <v>13122096.738429993</v>
      </c>
      <c r="F6"/>
      <c r="G6" s="189">
        <v>12591300.058289997</v>
      </c>
      <c r="H6"/>
      <c r="I6" s="249">
        <v>4.215582804656659</v>
      </c>
    </row>
    <row r="7" spans="1:9" ht="19.5" customHeight="1" x14ac:dyDescent="0.25">
      <c r="A7" s="96"/>
      <c r="B7" s="307" t="s">
        <v>60</v>
      </c>
      <c r="C7" s="308"/>
      <c r="D7" s="96"/>
      <c r="E7" s="190">
        <v>12420335.070159994</v>
      </c>
      <c r="F7"/>
      <c r="G7" s="190">
        <v>11860718.420630002</v>
      </c>
      <c r="H7"/>
      <c r="I7" s="250">
        <v>4.7182356893037847</v>
      </c>
    </row>
    <row r="8" spans="1:9" ht="13.2" x14ac:dyDescent="0.25">
      <c r="A8" s="96"/>
      <c r="B8" s="170"/>
      <c r="C8" s="171" t="s">
        <v>61</v>
      </c>
      <c r="D8" s="96"/>
      <c r="E8" s="191">
        <v>349360.45908000006</v>
      </c>
      <c r="F8"/>
      <c r="G8" s="191">
        <v>336582.64644999965</v>
      </c>
      <c r="H8"/>
      <c r="I8" s="195">
        <v>3.7963373230231579</v>
      </c>
    </row>
    <row r="9" spans="1:9" ht="13.2" x14ac:dyDescent="0.25">
      <c r="A9" s="96"/>
      <c r="B9" s="170"/>
      <c r="C9" s="171" t="s">
        <v>62</v>
      </c>
      <c r="D9" s="96"/>
      <c r="E9" s="191">
        <v>513900.94817999972</v>
      </c>
      <c r="F9"/>
      <c r="G9" s="191">
        <v>499103.3502700004</v>
      </c>
      <c r="H9"/>
      <c r="I9" s="195">
        <v>2.9648364215536294</v>
      </c>
    </row>
    <row r="10" spans="1:9" ht="13.2" x14ac:dyDescent="0.25">
      <c r="A10" s="96"/>
      <c r="B10" s="170"/>
      <c r="C10" s="171" t="s">
        <v>63</v>
      </c>
      <c r="D10" s="96"/>
      <c r="E10" s="191">
        <v>74323.16872999999</v>
      </c>
      <c r="F10"/>
      <c r="G10" s="191">
        <v>72357.206789999997</v>
      </c>
      <c r="H10"/>
      <c r="I10" s="195">
        <v>2.7170229852925942</v>
      </c>
    </row>
    <row r="11" spans="1:9" ht="13.2" x14ac:dyDescent="0.25">
      <c r="A11" s="96"/>
      <c r="B11" s="170"/>
      <c r="C11" s="171" t="s">
        <v>64</v>
      </c>
      <c r="D11" s="96"/>
      <c r="E11" s="191">
        <v>11482750.494169995</v>
      </c>
      <c r="F11"/>
      <c r="G11" s="191">
        <v>10952675.217120003</v>
      </c>
      <c r="H11"/>
      <c r="I11" s="195">
        <v>4.8396877159420981</v>
      </c>
    </row>
    <row r="12" spans="1:9" ht="19.5" customHeight="1" x14ac:dyDescent="0.25">
      <c r="A12" s="96"/>
      <c r="B12" s="307" t="s">
        <v>65</v>
      </c>
      <c r="C12" s="308"/>
      <c r="D12" s="96"/>
      <c r="E12" s="190">
        <v>701761.66826999933</v>
      </c>
      <c r="F12"/>
      <c r="G12" s="190">
        <v>730581.63765999489</v>
      </c>
      <c r="H12"/>
      <c r="I12" s="250">
        <v>-3.9447979396668109</v>
      </c>
    </row>
    <row r="13" spans="1:9" ht="19.5" customHeight="1" x14ac:dyDescent="0.25">
      <c r="A13" s="96"/>
      <c r="B13" s="307" t="s">
        <v>66</v>
      </c>
      <c r="C13" s="308"/>
      <c r="D13" s="96"/>
      <c r="E13" s="192">
        <v>48108.194239999997</v>
      </c>
      <c r="F13"/>
      <c r="G13" s="192">
        <v>39475.482989999997</v>
      </c>
      <c r="H13"/>
      <c r="I13" s="250">
        <v>21.868538637480018</v>
      </c>
    </row>
    <row r="14" spans="1:9" ht="19.5" customHeight="1" x14ac:dyDescent="0.25">
      <c r="A14" s="96"/>
      <c r="B14" s="307" t="s">
        <v>67</v>
      </c>
      <c r="C14" s="308"/>
      <c r="D14" s="96"/>
      <c r="E14" s="192">
        <v>391580.88254999998</v>
      </c>
      <c r="F14"/>
      <c r="G14" s="192">
        <v>437009.95584000001</v>
      </c>
      <c r="H14"/>
      <c r="I14" s="250">
        <v>-10.395432113824132</v>
      </c>
    </row>
    <row r="15" spans="1:9" ht="13.2" x14ac:dyDescent="0.25">
      <c r="A15" s="96"/>
      <c r="B15" s="169"/>
      <c r="C15" s="171" t="s">
        <v>68</v>
      </c>
      <c r="D15" s="96"/>
      <c r="E15" s="191">
        <v>188543.18935999996</v>
      </c>
      <c r="F15"/>
      <c r="G15" s="191">
        <v>230696.08763000002</v>
      </c>
      <c r="H15"/>
      <c r="I15" s="195">
        <v>-18.272047308234651</v>
      </c>
    </row>
    <row r="16" spans="1:9" ht="13.2" x14ac:dyDescent="0.25">
      <c r="A16" s="96"/>
      <c r="B16" s="169"/>
      <c r="C16" s="171" t="s">
        <v>69</v>
      </c>
      <c r="D16" s="96"/>
      <c r="E16" s="191">
        <v>203037.69319000005</v>
      </c>
      <c r="F16"/>
      <c r="G16" s="191">
        <v>206313.86820999999</v>
      </c>
      <c r="H16"/>
      <c r="I16" s="195">
        <v>-1.5879567614258572</v>
      </c>
    </row>
    <row r="17" spans="1:15" ht="19.5" customHeight="1" x14ac:dyDescent="0.25">
      <c r="A17" s="96"/>
      <c r="B17" s="309" t="s">
        <v>170</v>
      </c>
      <c r="C17" s="310"/>
      <c r="D17" s="96"/>
      <c r="E17" s="190">
        <v>358288.97995999933</v>
      </c>
      <c r="F17"/>
      <c r="G17" s="190">
        <v>333047.16480999492</v>
      </c>
      <c r="H17"/>
      <c r="I17" s="250">
        <v>7.5790512026742585</v>
      </c>
    </row>
    <row r="18" spans="1:15" ht="19.5" customHeight="1" x14ac:dyDescent="0.25">
      <c r="A18" s="96"/>
      <c r="B18" s="307" t="s">
        <v>70</v>
      </c>
      <c r="C18" s="308"/>
      <c r="D18" s="96"/>
      <c r="E18" s="190">
        <v>-134479.45527000001</v>
      </c>
      <c r="F18"/>
      <c r="G18" s="190">
        <v>-96031.754440000004</v>
      </c>
      <c r="H18"/>
      <c r="I18" s="250" t="s">
        <v>184</v>
      </c>
    </row>
    <row r="19" spans="1:15" ht="13.2" x14ac:dyDescent="0.25">
      <c r="A19" s="96"/>
      <c r="B19" s="169"/>
      <c r="C19" s="171" t="s">
        <v>71</v>
      </c>
      <c r="D19" s="96"/>
      <c r="E19" s="191">
        <v>1913.3462</v>
      </c>
      <c r="F19"/>
      <c r="G19" s="191">
        <v>2116.3309300000001</v>
      </c>
      <c r="H19"/>
      <c r="I19" s="195">
        <v>-9.5913511031093801</v>
      </c>
    </row>
    <row r="20" spans="1:15" ht="13.2" x14ac:dyDescent="0.25">
      <c r="A20" s="96"/>
      <c r="B20" s="169"/>
      <c r="C20" s="171" t="s">
        <v>72</v>
      </c>
      <c r="D20" s="96"/>
      <c r="E20" s="191">
        <v>136392.80147000001</v>
      </c>
      <c r="F20"/>
      <c r="G20" s="191">
        <v>98148.085370000001</v>
      </c>
      <c r="H20"/>
      <c r="I20" s="195">
        <v>38.96633944088115</v>
      </c>
    </row>
    <row r="21" spans="1:15" ht="19.5" customHeight="1" x14ac:dyDescent="0.25">
      <c r="A21" s="96"/>
      <c r="B21" s="307" t="s">
        <v>73</v>
      </c>
      <c r="C21" s="308"/>
      <c r="D21" s="96"/>
      <c r="E21" s="190">
        <v>4201.2551399999938</v>
      </c>
      <c r="F21"/>
      <c r="G21" s="190">
        <v>92283.134120000002</v>
      </c>
      <c r="H21"/>
      <c r="I21" s="250">
        <v>-95.447429067009253</v>
      </c>
    </row>
    <row r="22" spans="1:15" ht="13.2" x14ac:dyDescent="0.25">
      <c r="A22" s="96"/>
      <c r="B22" s="169"/>
      <c r="C22" s="171" t="s">
        <v>74</v>
      </c>
      <c r="D22" s="96"/>
      <c r="E22" s="191">
        <v>263500</v>
      </c>
      <c r="F22"/>
      <c r="G22" s="191">
        <v>336340</v>
      </c>
      <c r="H22"/>
      <c r="I22" s="195">
        <v>-21.656656954272457</v>
      </c>
    </row>
    <row r="23" spans="1:15" ht="13.2" x14ac:dyDescent="0.25">
      <c r="A23" s="96"/>
      <c r="B23" s="169"/>
      <c r="C23" s="171" t="s">
        <v>75</v>
      </c>
      <c r="D23" s="96"/>
      <c r="E23" s="193">
        <v>259298.74486000001</v>
      </c>
      <c r="F23"/>
      <c r="G23" s="193">
        <v>244056.86588</v>
      </c>
      <c r="H23"/>
      <c r="I23" s="195">
        <v>6.2452162224742702</v>
      </c>
    </row>
    <row r="24" spans="1:15" ht="19.5" customHeight="1" x14ac:dyDescent="0.25">
      <c r="A24" s="96"/>
      <c r="B24" s="307" t="s">
        <v>76</v>
      </c>
      <c r="C24" s="308"/>
      <c r="D24" s="96"/>
      <c r="E24" s="190">
        <v>228010.77982999934</v>
      </c>
      <c r="F24"/>
      <c r="G24" s="190">
        <v>329298.54448999494</v>
      </c>
      <c r="H24"/>
      <c r="I24" s="250">
        <v>-30.758643290351085</v>
      </c>
    </row>
    <row r="25" spans="1:15" ht="13.2" x14ac:dyDescent="0.25">
      <c r="A25" s="96"/>
      <c r="B25" s="169"/>
      <c r="C25" s="171" t="s">
        <v>77</v>
      </c>
      <c r="D25" s="96"/>
      <c r="E25" s="191">
        <v>508263.33576999232</v>
      </c>
      <c r="F25"/>
      <c r="G25" s="191">
        <v>512120.77239000797</v>
      </c>
      <c r="H25"/>
      <c r="I25" s="195">
        <v>-0.75322791575382908</v>
      </c>
    </row>
    <row r="26" spans="1:15" ht="13.2" x14ac:dyDescent="0.25">
      <c r="A26" s="96"/>
      <c r="B26" s="169"/>
      <c r="C26" s="171" t="s">
        <v>78</v>
      </c>
      <c r="D26" s="96"/>
      <c r="E26" s="191">
        <v>833524.17576000281</v>
      </c>
      <c r="F26"/>
      <c r="G26" s="191">
        <v>827754.19795000181</v>
      </c>
      <c r="H26"/>
      <c r="I26" s="195">
        <v>0.69706415555377266</v>
      </c>
    </row>
    <row r="27" spans="1:15" ht="30" customHeight="1" x14ac:dyDescent="0.25">
      <c r="A27" s="96"/>
      <c r="B27" s="312" t="s">
        <v>79</v>
      </c>
      <c r="C27" s="313"/>
      <c r="D27" s="96"/>
      <c r="E27" s="194">
        <v>-97250.06016001117</v>
      </c>
      <c r="F27"/>
      <c r="G27" s="194">
        <v>13665.118930001045</v>
      </c>
      <c r="H27"/>
      <c r="I27" s="251" t="s">
        <v>184</v>
      </c>
    </row>
    <row r="28" spans="1:15" ht="13.8" customHeight="1" x14ac:dyDescent="0.2">
      <c r="B28" s="311"/>
      <c r="C28" s="311"/>
      <c r="D28" s="311"/>
      <c r="E28" s="311"/>
      <c r="F28" s="311"/>
      <c r="G28" s="311"/>
      <c r="H28" s="311"/>
      <c r="I28" s="311"/>
      <c r="O28" s="172"/>
    </row>
    <row r="29" spans="1:15" ht="15" customHeight="1" x14ac:dyDescent="0.2">
      <c r="C29" s="315" t="s">
        <v>27</v>
      </c>
      <c r="D29" s="315"/>
      <c r="O29" s="172"/>
    </row>
    <row r="30" spans="1:15" x14ac:dyDescent="0.2">
      <c r="O30" s="172"/>
    </row>
    <row r="31" spans="1:15" x14ac:dyDescent="0.2">
      <c r="O31" s="172"/>
    </row>
    <row r="32" spans="1:15" x14ac:dyDescent="0.2">
      <c r="O32" s="172"/>
    </row>
    <row r="33" spans="15:15" x14ac:dyDescent="0.2">
      <c r="O33" s="172"/>
    </row>
    <row r="34" spans="15:15" x14ac:dyDescent="0.2">
      <c r="O34" s="172"/>
    </row>
    <row r="35" spans="15:15" x14ac:dyDescent="0.2">
      <c r="O35" s="172"/>
    </row>
    <row r="36" spans="15:15" x14ac:dyDescent="0.2">
      <c r="O36" s="172"/>
    </row>
    <row r="37" spans="15:15" x14ac:dyDescent="0.2">
      <c r="O37" s="172"/>
    </row>
    <row r="38" spans="15:15" x14ac:dyDescent="0.2">
      <c r="O38" s="172"/>
    </row>
    <row r="39" spans="15:15" x14ac:dyDescent="0.2">
      <c r="O39" s="172"/>
    </row>
    <row r="40" spans="15:15" x14ac:dyDescent="0.2">
      <c r="O40" s="172"/>
    </row>
    <row r="41" spans="15:15" x14ac:dyDescent="0.2">
      <c r="O41" s="172"/>
    </row>
    <row r="42" spans="15:15" x14ac:dyDescent="0.2">
      <c r="O42" s="172"/>
    </row>
    <row r="43" spans="15:15" x14ac:dyDescent="0.2">
      <c r="O43" s="172"/>
    </row>
    <row r="44" spans="15:15" x14ac:dyDescent="0.2">
      <c r="O44" s="172"/>
    </row>
  </sheetData>
  <mergeCells count="13">
    <mergeCell ref="C29:D29"/>
    <mergeCell ref="B6:C6"/>
    <mergeCell ref="B7:C7"/>
    <mergeCell ref="B12:C12"/>
    <mergeCell ref="B2:I2"/>
    <mergeCell ref="B24:C24"/>
    <mergeCell ref="B27:C27"/>
    <mergeCell ref="B21:C21"/>
    <mergeCell ref="B13:C13"/>
    <mergeCell ref="B14:C14"/>
    <mergeCell ref="B17:C17"/>
    <mergeCell ref="B18:C18"/>
    <mergeCell ref="B28:I28"/>
  </mergeCells>
  <phoneticPr fontId="34" type="noConversion"/>
  <hyperlinks>
    <hyperlink ref="C29:D29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  <pageSetUpPr fitToPage="1"/>
  </sheetPr>
  <dimension ref="A1:IU64"/>
  <sheetViews>
    <sheetView showGridLines="0" zoomScale="99" zoomScaleNormal="99" workbookViewId="0">
      <pane xSplit="2" ySplit="5" topLeftCell="C48" activePane="bottomRight" state="frozen"/>
      <selection pane="topRight"/>
      <selection pane="bottomLeft"/>
      <selection pane="bottomRight" activeCell="B62" sqref="B62:N62"/>
    </sheetView>
  </sheetViews>
  <sheetFormatPr baseColWidth="10" defaultRowHeight="15.6" x14ac:dyDescent="0.25"/>
  <cols>
    <col min="1" max="1" width="2.33203125" style="67" customWidth="1"/>
    <col min="2" max="2" width="9.6640625" style="67" customWidth="1"/>
    <col min="3" max="5" width="10.33203125" style="67" customWidth="1"/>
    <col min="6" max="7" width="10.6640625" style="67" customWidth="1"/>
    <col min="8" max="13" width="10.33203125" style="67" customWidth="1"/>
    <col min="14" max="14" width="10.6640625" style="67" customWidth="1"/>
  </cols>
  <sheetData>
    <row r="1" spans="1:255" s="213" customFormat="1" x14ac:dyDescent="0.25">
      <c r="B1" s="213" t="s">
        <v>26</v>
      </c>
      <c r="N1" s="214" t="str">
        <f>Aurkibidea!B8</f>
        <v>2014ko 4. hiruhilabetea</v>
      </c>
    </row>
    <row r="2" spans="1:255" s="64" customFormat="1" ht="18" customHeight="1" x14ac:dyDescent="0.25">
      <c r="A2" s="62"/>
      <c r="B2" s="120" t="s">
        <v>80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255" s="64" customFormat="1" ht="13.5" customHeight="1" x14ac:dyDescent="0.25">
      <c r="A3" s="62"/>
      <c r="B3" s="122" t="s">
        <v>81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</row>
    <row r="4" spans="1:255" s="64" customFormat="1" ht="15.7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83" t="s">
        <v>29</v>
      </c>
    </row>
    <row r="5" spans="1:255" s="70" customFormat="1" ht="39.75" customHeight="1" x14ac:dyDescent="0.25">
      <c r="A5" s="68"/>
      <c r="B5" s="123" t="s">
        <v>82</v>
      </c>
      <c r="C5" s="233" t="s">
        <v>83</v>
      </c>
      <c r="D5" s="233" t="s">
        <v>84</v>
      </c>
      <c r="E5" s="233" t="s">
        <v>85</v>
      </c>
      <c r="F5" s="233" t="s">
        <v>86</v>
      </c>
      <c r="G5" s="125" t="s">
        <v>87</v>
      </c>
      <c r="H5" s="233" t="s">
        <v>88</v>
      </c>
      <c r="I5" s="233" t="s">
        <v>89</v>
      </c>
      <c r="J5" s="125" t="s">
        <v>90</v>
      </c>
      <c r="K5" s="233" t="s">
        <v>91</v>
      </c>
      <c r="L5" s="233" t="s">
        <v>92</v>
      </c>
      <c r="M5" s="125" t="s">
        <v>93</v>
      </c>
      <c r="N5" s="234" t="s">
        <v>94</v>
      </c>
      <c r="O5" s="69"/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5.25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72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3.5" customHeight="1" x14ac:dyDescent="0.25">
      <c r="A7" s="71"/>
      <c r="B7" s="261" t="s">
        <v>173</v>
      </c>
      <c r="C7" s="262">
        <v>174596</v>
      </c>
      <c r="D7" s="262">
        <v>95788</v>
      </c>
      <c r="E7" s="262">
        <v>101020</v>
      </c>
      <c r="F7" s="262">
        <v>4022936</v>
      </c>
      <c r="G7" s="262">
        <v>4394341</v>
      </c>
      <c r="H7" s="262">
        <v>271848</v>
      </c>
      <c r="I7" s="262">
        <v>121467</v>
      </c>
      <c r="J7" s="262">
        <v>393315</v>
      </c>
      <c r="K7" s="262">
        <v>47066</v>
      </c>
      <c r="L7" s="262">
        <v>43365</v>
      </c>
      <c r="M7" s="262">
        <v>90431</v>
      </c>
      <c r="N7" s="263">
        <v>4878087</v>
      </c>
      <c r="O7" s="72"/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3.5" customHeight="1" x14ac:dyDescent="0.25">
      <c r="A8" s="71"/>
      <c r="B8" s="261" t="s">
        <v>174</v>
      </c>
      <c r="C8" s="262">
        <v>182593</v>
      </c>
      <c r="D8" s="262">
        <v>99336</v>
      </c>
      <c r="E8" s="262">
        <v>104278</v>
      </c>
      <c r="F8" s="262">
        <v>4383393</v>
      </c>
      <c r="G8" s="262">
        <v>4769600</v>
      </c>
      <c r="H8" s="262">
        <v>238104</v>
      </c>
      <c r="I8" s="262">
        <v>161432</v>
      </c>
      <c r="J8" s="262">
        <v>399537</v>
      </c>
      <c r="K8" s="262">
        <v>47686</v>
      </c>
      <c r="L8" s="262">
        <v>39386</v>
      </c>
      <c r="M8" s="262">
        <v>87072</v>
      </c>
      <c r="N8" s="263">
        <v>5256209</v>
      </c>
      <c r="O8" s="72"/>
      <c r="P8" s="72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3.5" customHeight="1" x14ac:dyDescent="0.25">
      <c r="A9" s="71"/>
      <c r="B9" s="261" t="s">
        <v>175</v>
      </c>
      <c r="C9" s="262">
        <v>184452</v>
      </c>
      <c r="D9" s="262">
        <v>115290</v>
      </c>
      <c r="E9" s="262">
        <v>123012</v>
      </c>
      <c r="F9" s="262">
        <v>5380367</v>
      </c>
      <c r="G9" s="262">
        <v>5803121</v>
      </c>
      <c r="H9" s="262">
        <v>243833</v>
      </c>
      <c r="I9" s="262">
        <v>167656</v>
      </c>
      <c r="J9" s="262">
        <v>411489</v>
      </c>
      <c r="K9" s="262">
        <v>39818</v>
      </c>
      <c r="L9" s="262">
        <v>49258</v>
      </c>
      <c r="M9" s="262">
        <v>89076</v>
      </c>
      <c r="N9" s="263">
        <v>6303686</v>
      </c>
      <c r="O9" s="72"/>
      <c r="P9" s="7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3.5" customHeight="1" x14ac:dyDescent="0.25">
      <c r="A10" s="71"/>
      <c r="B10" s="261" t="s">
        <v>176</v>
      </c>
      <c r="C10" s="262">
        <v>192139</v>
      </c>
      <c r="D10" s="262">
        <v>133930</v>
      </c>
      <c r="E10" s="262">
        <v>87757</v>
      </c>
      <c r="F10" s="262">
        <v>6007178</v>
      </c>
      <c r="G10" s="262">
        <v>6421004</v>
      </c>
      <c r="H10" s="262">
        <v>239254</v>
      </c>
      <c r="I10" s="262">
        <v>182825</v>
      </c>
      <c r="J10" s="262">
        <v>422078</v>
      </c>
      <c r="K10" s="262">
        <v>44618</v>
      </c>
      <c r="L10" s="262">
        <v>210973</v>
      </c>
      <c r="M10" s="262">
        <v>255591</v>
      </c>
      <c r="N10" s="263">
        <v>7098673</v>
      </c>
      <c r="O10" s="72"/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3.5" customHeight="1" x14ac:dyDescent="0.25">
      <c r="A11" s="71"/>
      <c r="B11" s="261" t="s">
        <v>177</v>
      </c>
      <c r="C11" s="262">
        <v>200122</v>
      </c>
      <c r="D11" s="262">
        <v>155944</v>
      </c>
      <c r="E11" s="262">
        <v>70127</v>
      </c>
      <c r="F11" s="262">
        <v>6629114</v>
      </c>
      <c r="G11" s="262">
        <v>7055307</v>
      </c>
      <c r="H11" s="262">
        <v>272666</v>
      </c>
      <c r="I11" s="262">
        <v>186479</v>
      </c>
      <c r="J11" s="262">
        <v>459145</v>
      </c>
      <c r="K11" s="262">
        <v>52602</v>
      </c>
      <c r="L11" s="262">
        <v>86659</v>
      </c>
      <c r="M11" s="262">
        <v>139261</v>
      </c>
      <c r="N11" s="263">
        <v>7653713</v>
      </c>
      <c r="O11" s="72"/>
      <c r="P11" s="72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3.5" customHeight="1" x14ac:dyDescent="0.25">
      <c r="A12" s="71"/>
      <c r="B12" s="261" t="s">
        <v>178</v>
      </c>
      <c r="C12" s="262">
        <v>208529</v>
      </c>
      <c r="D12" s="262">
        <v>145179</v>
      </c>
      <c r="E12" s="262">
        <v>61272</v>
      </c>
      <c r="F12" s="262">
        <v>7186588</v>
      </c>
      <c r="G12" s="262">
        <v>7601567</v>
      </c>
      <c r="H12" s="262">
        <v>284911</v>
      </c>
      <c r="I12" s="262">
        <v>184097</v>
      </c>
      <c r="J12" s="262">
        <v>469008</v>
      </c>
      <c r="K12" s="262">
        <v>49587</v>
      </c>
      <c r="L12" s="262">
        <v>54217</v>
      </c>
      <c r="M12" s="262">
        <v>103804</v>
      </c>
      <c r="N12" s="263">
        <v>8174378</v>
      </c>
      <c r="O12" s="72"/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3.5" customHeight="1" x14ac:dyDescent="0.25">
      <c r="A13" s="71"/>
      <c r="B13" s="261" t="s">
        <v>179</v>
      </c>
      <c r="C13" s="262">
        <v>222754</v>
      </c>
      <c r="D13" s="262">
        <v>162341</v>
      </c>
      <c r="E13" s="262">
        <v>64137</v>
      </c>
      <c r="F13" s="262">
        <v>7587104</v>
      </c>
      <c r="G13" s="262">
        <v>8036336</v>
      </c>
      <c r="H13" s="262">
        <v>379847</v>
      </c>
      <c r="I13" s="262">
        <v>185835</v>
      </c>
      <c r="J13" s="262">
        <v>565682</v>
      </c>
      <c r="K13" s="262">
        <v>35242</v>
      </c>
      <c r="L13" s="262">
        <v>74739</v>
      </c>
      <c r="M13" s="262">
        <v>109981</v>
      </c>
      <c r="N13" s="263">
        <v>8711999</v>
      </c>
      <c r="O13" s="72"/>
      <c r="P13" s="72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3.5" customHeight="1" x14ac:dyDescent="0.25">
      <c r="A14" s="71"/>
      <c r="B14" s="261" t="s">
        <v>180</v>
      </c>
      <c r="C14" s="262">
        <v>236222</v>
      </c>
      <c r="D14" s="262">
        <v>190366</v>
      </c>
      <c r="E14" s="262">
        <v>58620</v>
      </c>
      <c r="F14" s="262">
        <v>7937245</v>
      </c>
      <c r="G14" s="262">
        <v>8422454</v>
      </c>
      <c r="H14" s="262">
        <v>535765</v>
      </c>
      <c r="I14" s="262">
        <v>199285</v>
      </c>
      <c r="J14" s="262">
        <v>735049</v>
      </c>
      <c r="K14" s="262">
        <v>58708</v>
      </c>
      <c r="L14" s="262">
        <v>54114</v>
      </c>
      <c r="M14" s="262">
        <v>112822</v>
      </c>
      <c r="N14" s="263">
        <v>9270324</v>
      </c>
      <c r="O14" s="72"/>
      <c r="P14" s="72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77">
        <v>56309.629750000015</v>
      </c>
      <c r="D15" s="77">
        <v>31856.585369999986</v>
      </c>
      <c r="E15" s="77">
        <v>11862.694699999998</v>
      </c>
      <c r="F15" s="77">
        <v>1277841.8359900001</v>
      </c>
      <c r="G15" s="77">
        <v>1377870.74581</v>
      </c>
      <c r="H15" s="77">
        <v>42793.254459999996</v>
      </c>
      <c r="I15" s="77">
        <v>16064.560369999999</v>
      </c>
      <c r="J15" s="77">
        <v>58857.814829999996</v>
      </c>
      <c r="K15" s="77">
        <v>614.42850999999996</v>
      </c>
      <c r="L15" s="77">
        <v>43699.619889999994</v>
      </c>
      <c r="M15" s="77">
        <v>44314.048399999992</v>
      </c>
      <c r="N15" s="78">
        <v>1481042.60904</v>
      </c>
      <c r="O15" s="72"/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77">
        <v>124217.44621999997</v>
      </c>
      <c r="D16" s="77">
        <v>91470.025299999994</v>
      </c>
      <c r="E16" s="77">
        <v>28937.848149999998</v>
      </c>
      <c r="F16" s="77">
        <v>3866236.1916899998</v>
      </c>
      <c r="G16" s="77">
        <v>4110861.5113599999</v>
      </c>
      <c r="H16" s="77">
        <v>166865.60801000003</v>
      </c>
      <c r="I16" s="77">
        <v>69892.269929999995</v>
      </c>
      <c r="J16" s="77">
        <v>236757.87794000003</v>
      </c>
      <c r="K16" s="77">
        <v>46606.00114</v>
      </c>
      <c r="L16" s="77">
        <v>47976.027540000003</v>
      </c>
      <c r="M16" s="77">
        <v>94582.028680000003</v>
      </c>
      <c r="N16" s="78">
        <v>4442201.4179800004</v>
      </c>
      <c r="O16" s="72"/>
      <c r="P16" s="72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2" customHeight="1" x14ac:dyDescent="0.25">
      <c r="A17" s="71"/>
      <c r="B17" s="81" t="s">
        <v>101</v>
      </c>
      <c r="C17" s="77">
        <v>182907.62722000005</v>
      </c>
      <c r="D17" s="77">
        <v>144677.41330000007</v>
      </c>
      <c r="E17" s="77">
        <v>37748.090559999997</v>
      </c>
      <c r="F17" s="77">
        <v>5536426.1582799992</v>
      </c>
      <c r="G17" s="77">
        <v>5901759.2893599989</v>
      </c>
      <c r="H17" s="77">
        <v>276566.68796999991</v>
      </c>
      <c r="I17" s="77">
        <v>98650.832670000003</v>
      </c>
      <c r="J17" s="77">
        <v>375217.52063999989</v>
      </c>
      <c r="K17" s="77">
        <v>51440.927479999998</v>
      </c>
      <c r="L17" s="77">
        <v>59922.652399999992</v>
      </c>
      <c r="M17" s="77">
        <v>111363.57987999999</v>
      </c>
      <c r="N17" s="78">
        <v>6388340.3898799988</v>
      </c>
      <c r="O17" s="72"/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2" customHeight="1" x14ac:dyDescent="0.25">
      <c r="A18" s="71"/>
      <c r="B18" s="255" t="s">
        <v>102</v>
      </c>
      <c r="C18" s="235">
        <v>252317.26322000005</v>
      </c>
      <c r="D18" s="235">
        <v>222599.03899999999</v>
      </c>
      <c r="E18" s="235">
        <v>57122.823610000007</v>
      </c>
      <c r="F18" s="235">
        <v>8408378.5093100015</v>
      </c>
      <c r="G18" s="235">
        <v>8940417.6351400018</v>
      </c>
      <c r="H18" s="235">
        <v>505626.55119000003</v>
      </c>
      <c r="I18" s="235">
        <v>204583</v>
      </c>
      <c r="J18" s="235">
        <v>710209.55119000003</v>
      </c>
      <c r="K18" s="235">
        <v>81148</v>
      </c>
      <c r="L18" s="235">
        <v>61195</v>
      </c>
      <c r="M18" s="235">
        <v>142343</v>
      </c>
      <c r="N18" s="236">
        <v>9792970.1863300018</v>
      </c>
      <c r="O18" s="72"/>
      <c r="P18" s="72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2" customHeight="1" x14ac:dyDescent="0.25">
      <c r="A19" s="71"/>
      <c r="B19" s="81" t="s">
        <v>103</v>
      </c>
      <c r="C19" s="77">
        <v>57868.020900000003</v>
      </c>
      <c r="D19" s="77">
        <v>26086.308969999998</v>
      </c>
      <c r="E19" s="77">
        <v>9426.5488999999998</v>
      </c>
      <c r="F19" s="77">
        <v>1400065.2460600003</v>
      </c>
      <c r="G19" s="77">
        <v>1493446.1248300003</v>
      </c>
      <c r="H19" s="77">
        <v>23944.065159999998</v>
      </c>
      <c r="I19" s="77">
        <v>8534.9717700000001</v>
      </c>
      <c r="J19" s="77">
        <v>32479.036929999998</v>
      </c>
      <c r="K19" s="77">
        <v>12498.641</v>
      </c>
      <c r="L19" s="77">
        <v>23921.574059999999</v>
      </c>
      <c r="M19" s="77">
        <v>36420.215060000002</v>
      </c>
      <c r="N19" s="78">
        <v>1562345.3768200004</v>
      </c>
      <c r="O19" s="72"/>
      <c r="P19" s="72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2" customHeight="1" x14ac:dyDescent="0.25">
      <c r="A20" s="71"/>
      <c r="B20" s="81" t="s">
        <v>104</v>
      </c>
      <c r="C20" s="77">
        <v>128525.73468000002</v>
      </c>
      <c r="D20" s="77">
        <v>88928.815570000035</v>
      </c>
      <c r="E20" s="77">
        <v>24656.821679999997</v>
      </c>
      <c r="F20" s="77">
        <v>4023001.2798200003</v>
      </c>
      <c r="G20" s="77">
        <v>4265112.6517500002</v>
      </c>
      <c r="H20" s="77">
        <v>121864.66760999999</v>
      </c>
      <c r="I20" s="77">
        <v>32901.983470000006</v>
      </c>
      <c r="J20" s="77">
        <v>154766.65107999998</v>
      </c>
      <c r="K20" s="77">
        <v>23161.7029</v>
      </c>
      <c r="L20" s="77">
        <v>102543.93422000001</v>
      </c>
      <c r="M20" s="77">
        <v>125705.63712000001</v>
      </c>
      <c r="N20" s="78">
        <v>4545584.9399500005</v>
      </c>
      <c r="O20" s="72"/>
      <c r="P20" s="72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2" customHeight="1" x14ac:dyDescent="0.25">
      <c r="A21" s="71"/>
      <c r="B21" s="81" t="s">
        <v>105</v>
      </c>
      <c r="C21" s="77">
        <v>189040.19912999991</v>
      </c>
      <c r="D21" s="77">
        <v>141789.01428</v>
      </c>
      <c r="E21" s="77">
        <v>32946.461500000005</v>
      </c>
      <c r="F21" s="77">
        <v>5948055.8659899998</v>
      </c>
      <c r="G21" s="77">
        <v>6311831.5408999994</v>
      </c>
      <c r="H21" s="77">
        <v>223786.36274000001</v>
      </c>
      <c r="I21" s="77">
        <v>60751.298919999987</v>
      </c>
      <c r="J21" s="77">
        <v>284537.66165999998</v>
      </c>
      <c r="K21" s="77">
        <v>31188.267570000004</v>
      </c>
      <c r="L21" s="77">
        <v>115475.63381</v>
      </c>
      <c r="M21" s="77">
        <v>146663.90138</v>
      </c>
      <c r="N21" s="78">
        <v>6743033.1039399989</v>
      </c>
      <c r="O21" s="72"/>
      <c r="P21" s="72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2" customHeight="1" x14ac:dyDescent="0.25">
      <c r="A22" s="71"/>
      <c r="B22" s="255" t="s">
        <v>106</v>
      </c>
      <c r="C22" s="235">
        <v>263643</v>
      </c>
      <c r="D22" s="235">
        <v>236614</v>
      </c>
      <c r="E22" s="235">
        <v>53410</v>
      </c>
      <c r="F22" s="235">
        <v>9044013</v>
      </c>
      <c r="G22" s="235">
        <v>9597680</v>
      </c>
      <c r="H22" s="235">
        <v>481577</v>
      </c>
      <c r="I22" s="235">
        <v>190383</v>
      </c>
      <c r="J22" s="235">
        <v>671960</v>
      </c>
      <c r="K22" s="235">
        <v>84993</v>
      </c>
      <c r="L22" s="235">
        <v>162471</v>
      </c>
      <c r="M22" s="235">
        <v>247464</v>
      </c>
      <c r="N22" s="236">
        <v>10517104</v>
      </c>
      <c r="O22" s="72"/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2" customHeight="1" x14ac:dyDescent="0.25">
      <c r="A23" s="71"/>
      <c r="B23" s="81" t="s">
        <v>107</v>
      </c>
      <c r="C23" s="77">
        <v>62223</v>
      </c>
      <c r="D23" s="77">
        <v>26108</v>
      </c>
      <c r="E23" s="77">
        <v>6448</v>
      </c>
      <c r="F23" s="77">
        <v>1458306</v>
      </c>
      <c r="G23" s="77">
        <v>1553085</v>
      </c>
      <c r="H23" s="77">
        <v>24374</v>
      </c>
      <c r="I23" s="77">
        <v>7623</v>
      </c>
      <c r="J23" s="77">
        <v>31997</v>
      </c>
      <c r="K23" s="77">
        <v>13042</v>
      </c>
      <c r="L23" s="77">
        <v>15164</v>
      </c>
      <c r="M23" s="77">
        <v>28206</v>
      </c>
      <c r="N23" s="78">
        <v>1613288</v>
      </c>
      <c r="O23" s="72"/>
      <c r="P23" s="72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2" customHeight="1" x14ac:dyDescent="0.25">
      <c r="A24" s="71"/>
      <c r="B24" s="81" t="s">
        <v>108</v>
      </c>
      <c r="C24" s="77">
        <v>136622</v>
      </c>
      <c r="D24" s="77">
        <v>86836</v>
      </c>
      <c r="E24" s="77">
        <v>22455</v>
      </c>
      <c r="F24" s="77">
        <v>4450372</v>
      </c>
      <c r="G24" s="77">
        <v>4696285</v>
      </c>
      <c r="H24" s="77">
        <v>123013</v>
      </c>
      <c r="I24" s="77">
        <v>41677</v>
      </c>
      <c r="J24" s="77">
        <v>164690</v>
      </c>
      <c r="K24" s="77">
        <v>31037</v>
      </c>
      <c r="L24" s="77">
        <v>33793</v>
      </c>
      <c r="M24" s="77">
        <v>64830</v>
      </c>
      <c r="N24" s="78">
        <v>4925805</v>
      </c>
      <c r="O24" s="72"/>
      <c r="P24" s="72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2" customHeight="1" x14ac:dyDescent="0.25">
      <c r="A25" s="71"/>
      <c r="B25" s="81" t="s">
        <v>109</v>
      </c>
      <c r="C25" s="77">
        <v>199729.92160999996</v>
      </c>
      <c r="D25" s="77">
        <v>148266.5455699999</v>
      </c>
      <c r="E25" s="77">
        <v>30101.408230000001</v>
      </c>
      <c r="F25" s="77">
        <v>6363086.8308299994</v>
      </c>
      <c r="G25" s="77">
        <v>6741184.7062399993</v>
      </c>
      <c r="H25" s="77">
        <v>228709.38941000006</v>
      </c>
      <c r="I25" s="77">
        <v>89326.25778</v>
      </c>
      <c r="J25" s="77">
        <v>318035.64719000005</v>
      </c>
      <c r="K25" s="77">
        <v>40648.92237</v>
      </c>
      <c r="L25" s="77">
        <v>47001.810310000001</v>
      </c>
      <c r="M25" s="77">
        <v>87650.732680000001</v>
      </c>
      <c r="N25" s="78">
        <v>7146871.0861099996</v>
      </c>
      <c r="O25" s="72"/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2" customHeight="1" x14ac:dyDescent="0.25">
      <c r="A26" s="71"/>
      <c r="B26" s="255" t="s">
        <v>110</v>
      </c>
      <c r="C26" s="235">
        <v>278484.64595999999</v>
      </c>
      <c r="D26" s="235">
        <v>252906.16743999979</v>
      </c>
      <c r="E26" s="235">
        <v>48624.342999999993</v>
      </c>
      <c r="F26" s="235">
        <v>10241621.909500001</v>
      </c>
      <c r="G26" s="235">
        <v>10821637.065900002</v>
      </c>
      <c r="H26" s="235">
        <v>488746.38241999992</v>
      </c>
      <c r="I26" s="235">
        <v>184962.57993000001</v>
      </c>
      <c r="J26" s="235">
        <v>673708.96234999993</v>
      </c>
      <c r="K26" s="235">
        <v>60908.281520000004</v>
      </c>
      <c r="L26" s="235">
        <v>67564.005959999995</v>
      </c>
      <c r="M26" s="235">
        <v>128472.28748</v>
      </c>
      <c r="N26" s="236">
        <v>11623818.315730002</v>
      </c>
      <c r="O26" s="72"/>
      <c r="P26" s="72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4.1" customHeight="1" x14ac:dyDescent="0.25">
      <c r="A27" s="71"/>
      <c r="B27" s="81" t="s">
        <v>111</v>
      </c>
      <c r="C27" s="77">
        <v>63691.038489999999</v>
      </c>
      <c r="D27" s="77">
        <v>33512.283479999998</v>
      </c>
      <c r="E27" s="77">
        <v>6396.5880799999995</v>
      </c>
      <c r="F27" s="77">
        <v>1617286.21538</v>
      </c>
      <c r="G27" s="77">
        <v>1720886.12543</v>
      </c>
      <c r="H27" s="77">
        <v>30993.912629999999</v>
      </c>
      <c r="I27" s="77">
        <v>11398.298360000001</v>
      </c>
      <c r="J27" s="77">
        <v>42392.21099</v>
      </c>
      <c r="K27" s="77">
        <v>16675.462729999999</v>
      </c>
      <c r="L27" s="77">
        <v>14611.438600000001</v>
      </c>
      <c r="M27" s="77">
        <v>31286.901330000001</v>
      </c>
      <c r="N27" s="78">
        <v>1794565.2377500001</v>
      </c>
      <c r="O27" s="72"/>
      <c r="P27" s="72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4.1" customHeight="1" x14ac:dyDescent="0.25">
      <c r="A28" s="71"/>
      <c r="B28" s="81" t="s">
        <v>112</v>
      </c>
      <c r="C28" s="77">
        <v>142993.03565999999</v>
      </c>
      <c r="D28" s="77">
        <v>107843.88180999999</v>
      </c>
      <c r="E28" s="77">
        <v>22242.991110000003</v>
      </c>
      <c r="F28" s="77">
        <v>4975939.6668400001</v>
      </c>
      <c r="G28" s="77">
        <v>5249019.5754199997</v>
      </c>
      <c r="H28" s="77">
        <v>143326.42939999999</v>
      </c>
      <c r="I28" s="77">
        <v>74540.617119999995</v>
      </c>
      <c r="J28" s="77">
        <v>217867.04651999997</v>
      </c>
      <c r="K28" s="77">
        <v>58407.747770000002</v>
      </c>
      <c r="L28" s="77">
        <v>19852.196969999997</v>
      </c>
      <c r="M28" s="77">
        <v>78259.944740000006</v>
      </c>
      <c r="N28" s="78">
        <v>5545146.5666800002</v>
      </c>
      <c r="O28" s="72"/>
      <c r="P28" s="72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4.1" customHeight="1" x14ac:dyDescent="0.25">
      <c r="A29" s="71"/>
      <c r="B29" s="81" t="s">
        <v>113</v>
      </c>
      <c r="C29" s="77">
        <v>210488.47832999998</v>
      </c>
      <c r="D29" s="77">
        <v>183660.86261000001</v>
      </c>
      <c r="E29" s="77">
        <v>33687.63205</v>
      </c>
      <c r="F29" s="77">
        <v>7088113.4034700003</v>
      </c>
      <c r="G29" s="77">
        <v>7515950.3764599999</v>
      </c>
      <c r="H29" s="77">
        <v>248540.65513999999</v>
      </c>
      <c r="I29" s="77">
        <v>112328.52377999999</v>
      </c>
      <c r="J29" s="77">
        <v>360869.17891999998</v>
      </c>
      <c r="K29" s="77">
        <v>87117.529089999996</v>
      </c>
      <c r="L29" s="77">
        <v>34018.897039999996</v>
      </c>
      <c r="M29" s="77">
        <v>121136.42612999999</v>
      </c>
      <c r="N29" s="78">
        <v>7997955.9815099994</v>
      </c>
      <c r="O29" s="72"/>
      <c r="P29" s="72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4.1" customHeight="1" x14ac:dyDescent="0.25">
      <c r="A30" s="71"/>
      <c r="B30" s="81" t="s">
        <v>114</v>
      </c>
      <c r="C30" s="77">
        <v>291884.23839000001</v>
      </c>
      <c r="D30" s="77">
        <v>312558.61783999996</v>
      </c>
      <c r="E30" s="77">
        <v>51709.752359999999</v>
      </c>
      <c r="F30" s="77">
        <v>11387376.25499</v>
      </c>
      <c r="G30" s="77">
        <v>12043528.86358</v>
      </c>
      <c r="H30" s="77">
        <v>532763.37844</v>
      </c>
      <c r="I30" s="77">
        <v>238251.99158999999</v>
      </c>
      <c r="J30" s="77">
        <v>771015.37002999999</v>
      </c>
      <c r="K30" s="77">
        <v>130931.23866999999</v>
      </c>
      <c r="L30" s="77">
        <v>181171.87521999999</v>
      </c>
      <c r="M30" s="77">
        <v>312103.11388999998</v>
      </c>
      <c r="N30" s="78">
        <v>13126647.3475</v>
      </c>
      <c r="O30" s="72"/>
      <c r="P30" s="72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4.1" customHeight="1" x14ac:dyDescent="0.25">
      <c r="A31" s="71"/>
      <c r="B31" s="81" t="s">
        <v>115</v>
      </c>
      <c r="C31" s="77">
        <v>67260.884269999995</v>
      </c>
      <c r="D31" s="77">
        <v>31697.328239999995</v>
      </c>
      <c r="E31" s="77">
        <v>4198.0982700000004</v>
      </c>
      <c r="F31" s="77">
        <v>1808731.1824699999</v>
      </c>
      <c r="G31" s="77">
        <v>1911887.4932499998</v>
      </c>
      <c r="H31" s="77">
        <v>33697.464200000002</v>
      </c>
      <c r="I31" s="77">
        <v>28468.632599999997</v>
      </c>
      <c r="J31" s="77">
        <v>62166.096799999999</v>
      </c>
      <c r="K31" s="77">
        <v>10771.401900000001</v>
      </c>
      <c r="L31" s="77">
        <v>14911.701260000002</v>
      </c>
      <c r="M31" s="77">
        <v>25683.103160000002</v>
      </c>
      <c r="N31" s="78">
        <v>1999736.6932099997</v>
      </c>
      <c r="O31" s="72"/>
      <c r="P31" s="72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77">
        <v>149982.35253999999</v>
      </c>
      <c r="D32" s="77">
        <v>123370.92604999998</v>
      </c>
      <c r="E32" s="77">
        <v>18688.666140000001</v>
      </c>
      <c r="F32" s="77">
        <v>5648511.7336400002</v>
      </c>
      <c r="G32" s="77">
        <v>5940553.6783699999</v>
      </c>
      <c r="H32" s="77">
        <v>180449.85363000003</v>
      </c>
      <c r="I32" s="77">
        <v>89924.745129999996</v>
      </c>
      <c r="J32" s="77">
        <v>270374.59876000002</v>
      </c>
      <c r="K32" s="77">
        <v>51990.642100000005</v>
      </c>
      <c r="L32" s="77">
        <v>40931.7788</v>
      </c>
      <c r="M32" s="77">
        <v>92922.420899999997</v>
      </c>
      <c r="N32" s="78">
        <v>6303850.6980300006</v>
      </c>
      <c r="O32" s="72"/>
      <c r="P32" s="72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77">
        <v>212826.11715000001</v>
      </c>
      <c r="D33" s="77">
        <v>208108.35133999999</v>
      </c>
      <c r="E33" s="77">
        <v>27751.168020000001</v>
      </c>
      <c r="F33" s="77">
        <v>8001774.8802300002</v>
      </c>
      <c r="G33" s="77">
        <v>8450460.5167399999</v>
      </c>
      <c r="H33" s="77">
        <v>291866.41350000002</v>
      </c>
      <c r="I33" s="77">
        <v>143129.77003000001</v>
      </c>
      <c r="J33" s="77">
        <v>434996.18353000004</v>
      </c>
      <c r="K33" s="77">
        <v>53339.878890000007</v>
      </c>
      <c r="L33" s="77">
        <v>66803.855519999997</v>
      </c>
      <c r="M33" s="77">
        <v>120143.73441</v>
      </c>
      <c r="N33" s="78">
        <v>9005600.4346799999</v>
      </c>
      <c r="O33" s="72"/>
      <c r="P33" s="72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5" t="s">
        <v>146</v>
      </c>
      <c r="C34" s="235">
        <v>306834.68552</v>
      </c>
      <c r="D34" s="235">
        <v>373489.78794000001</v>
      </c>
      <c r="E34" s="235">
        <v>45657.738550000002</v>
      </c>
      <c r="F34" s="235">
        <v>12471534.099299999</v>
      </c>
      <c r="G34" s="235">
        <v>13197516.311309999</v>
      </c>
      <c r="H34" s="235">
        <v>581501.99444000004</v>
      </c>
      <c r="I34" s="235">
        <v>261974.20371</v>
      </c>
      <c r="J34" s="235">
        <v>843476.19815000007</v>
      </c>
      <c r="K34" s="235">
        <v>130395.53438</v>
      </c>
      <c r="L34" s="235">
        <v>69726.579069999992</v>
      </c>
      <c r="M34" s="235">
        <v>200122.11345</v>
      </c>
      <c r="N34" s="236">
        <v>14241114.622909999</v>
      </c>
      <c r="O34" s="72"/>
      <c r="P34" s="7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77">
        <v>71855.201310000004</v>
      </c>
      <c r="D35" s="77">
        <v>42768.81667</v>
      </c>
      <c r="E35" s="77">
        <v>5843.6743300000007</v>
      </c>
      <c r="F35" s="77">
        <v>2141972.1970299999</v>
      </c>
      <c r="G35" s="77">
        <v>2262439.8893399998</v>
      </c>
      <c r="H35" s="77">
        <v>32655.53025</v>
      </c>
      <c r="I35" s="77">
        <v>25126.706020000001</v>
      </c>
      <c r="J35" s="77">
        <v>57782.236270000001</v>
      </c>
      <c r="K35" s="77">
        <v>7326.3474699999997</v>
      </c>
      <c r="L35" s="77">
        <v>15224.95318</v>
      </c>
      <c r="M35" s="77">
        <v>22551.300650000001</v>
      </c>
      <c r="N35" s="78">
        <v>2342773.4262600001</v>
      </c>
      <c r="O35" s="72"/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77">
        <v>161609.86749</v>
      </c>
      <c r="D36" s="77">
        <v>137529.04543</v>
      </c>
      <c r="E36" s="77">
        <v>21321.731680000001</v>
      </c>
      <c r="F36" s="77">
        <v>6319158.3277499992</v>
      </c>
      <c r="G36" s="77">
        <v>6639618.9723499995</v>
      </c>
      <c r="H36" s="77">
        <v>187916.39637</v>
      </c>
      <c r="I36" s="77">
        <v>58953.754889999997</v>
      </c>
      <c r="J36" s="77">
        <v>246870.15126000001</v>
      </c>
      <c r="K36" s="77">
        <v>24790.359929999999</v>
      </c>
      <c r="L36" s="77">
        <v>41257.683499999999</v>
      </c>
      <c r="M36" s="77">
        <v>66048.043429999991</v>
      </c>
      <c r="N36" s="78">
        <v>6952537.1670399988</v>
      </c>
      <c r="O36" s="72"/>
      <c r="P36" s="72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77">
        <v>237129.78555999999</v>
      </c>
      <c r="D37" s="77">
        <v>234173.24411999999</v>
      </c>
      <c r="E37" s="77">
        <v>31781.982829999997</v>
      </c>
      <c r="F37" s="77">
        <v>8916021.8441599999</v>
      </c>
      <c r="G37" s="77">
        <v>9419106.8566699997</v>
      </c>
      <c r="H37" s="77">
        <v>322848.62472999998</v>
      </c>
      <c r="I37" s="77">
        <v>108031.4923</v>
      </c>
      <c r="J37" s="77">
        <v>430880.11702999996</v>
      </c>
      <c r="K37" s="77">
        <v>37871.10974</v>
      </c>
      <c r="L37" s="77">
        <v>67453.290819999995</v>
      </c>
      <c r="M37" s="77">
        <v>105324.40055999999</v>
      </c>
      <c r="N37" s="78">
        <v>9955311.3742600009</v>
      </c>
      <c r="O37" s="72"/>
      <c r="P37" s="72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5" t="s">
        <v>121</v>
      </c>
      <c r="C38" s="235">
        <v>332923.78633999999</v>
      </c>
      <c r="D38" s="235">
        <v>414825.85884</v>
      </c>
      <c r="E38" s="235">
        <v>53164.223419999995</v>
      </c>
      <c r="F38" s="235">
        <v>12287982.15295</v>
      </c>
      <c r="G38" s="235">
        <v>13088896.02155</v>
      </c>
      <c r="H38" s="235">
        <v>638305.09019999998</v>
      </c>
      <c r="I38" s="235">
        <v>313522.99339000002</v>
      </c>
      <c r="J38" s="235">
        <v>951828.08358999994</v>
      </c>
      <c r="K38" s="235">
        <v>154297.54013000001</v>
      </c>
      <c r="L38" s="235">
        <v>92714.242279999991</v>
      </c>
      <c r="M38" s="235">
        <v>247011.78240999999</v>
      </c>
      <c r="N38" s="236">
        <v>14287735.88755</v>
      </c>
      <c r="O38" s="72"/>
      <c r="P38" s="72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77">
        <v>77675.256779999996</v>
      </c>
      <c r="D39" s="77">
        <v>51276.652770000001</v>
      </c>
      <c r="E39" s="77">
        <v>5305.7215400000005</v>
      </c>
      <c r="F39" s="77">
        <v>2089201.1428999999</v>
      </c>
      <c r="G39" s="77">
        <v>2223458.7739899997</v>
      </c>
      <c r="H39" s="77">
        <v>48982.566099999996</v>
      </c>
      <c r="I39" s="77">
        <v>20485.542529999999</v>
      </c>
      <c r="J39" s="77">
        <v>69468.108630000002</v>
      </c>
      <c r="K39" s="77">
        <v>928.46180000000004</v>
      </c>
      <c r="L39" s="77">
        <v>15556.264160000002</v>
      </c>
      <c r="M39" s="77">
        <v>16484.725960000003</v>
      </c>
      <c r="N39" s="78">
        <v>2309411.6085799998</v>
      </c>
      <c r="O39" s="72"/>
      <c r="P39" s="72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77">
        <v>173098.27016000001</v>
      </c>
      <c r="D40" s="77">
        <v>169707.19050999999</v>
      </c>
      <c r="E40" s="77">
        <v>18788.211290000003</v>
      </c>
      <c r="F40" s="77">
        <v>6114936.9877599999</v>
      </c>
      <c r="G40" s="77">
        <v>6476530.6597199999</v>
      </c>
      <c r="H40" s="77">
        <v>190586.62348000001</v>
      </c>
      <c r="I40" s="77">
        <v>86398.524560000005</v>
      </c>
      <c r="J40" s="77">
        <v>276985.14804</v>
      </c>
      <c r="K40" s="77">
        <v>29259.594290000005</v>
      </c>
      <c r="L40" s="77">
        <v>64953.402739999998</v>
      </c>
      <c r="M40" s="77">
        <v>94212.997029999999</v>
      </c>
      <c r="N40" s="78">
        <v>6847728.8047900004</v>
      </c>
      <c r="O40" s="72"/>
      <c r="P40" s="72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77">
        <v>253461.42083000002</v>
      </c>
      <c r="D41" s="77">
        <v>274619.74022000004</v>
      </c>
      <c r="E41" s="77">
        <v>27486.453859999998</v>
      </c>
      <c r="F41" s="77">
        <v>8688707.6064999998</v>
      </c>
      <c r="G41" s="77">
        <v>9244275.2214099988</v>
      </c>
      <c r="H41" s="77">
        <v>337443.34933</v>
      </c>
      <c r="I41" s="77">
        <v>148545.14228</v>
      </c>
      <c r="J41" s="77">
        <v>485988.49161000003</v>
      </c>
      <c r="K41" s="77">
        <v>37888.549759999994</v>
      </c>
      <c r="L41" s="77">
        <v>89871.870859999995</v>
      </c>
      <c r="M41" s="77">
        <v>127760.42061999999</v>
      </c>
      <c r="N41" s="78">
        <v>9858024.1336399987</v>
      </c>
      <c r="O41" s="72"/>
      <c r="P41" s="72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5" t="s">
        <v>98</v>
      </c>
      <c r="C42" s="235">
        <v>352635.69383000024</v>
      </c>
      <c r="D42" s="235">
        <v>466337.87278000067</v>
      </c>
      <c r="E42" s="235">
        <v>47333.628730000004</v>
      </c>
      <c r="F42" s="235">
        <v>10786454.542740006</v>
      </c>
      <c r="G42" s="235">
        <v>11652761.738080006</v>
      </c>
      <c r="H42" s="235">
        <v>649813.1743999999</v>
      </c>
      <c r="I42" s="235">
        <v>364339.01431</v>
      </c>
      <c r="J42" s="235">
        <v>1014152.1887099999</v>
      </c>
      <c r="K42" s="235">
        <v>202065.65156000003</v>
      </c>
      <c r="L42" s="235">
        <v>95146.625350000002</v>
      </c>
      <c r="M42" s="235">
        <v>297212.27691000002</v>
      </c>
      <c r="N42" s="236">
        <v>12964126.203700006</v>
      </c>
      <c r="O42" s="72"/>
      <c r="P42" s="72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77">
        <v>79920.664369999955</v>
      </c>
      <c r="D43" s="77">
        <v>70952.75092000002</v>
      </c>
      <c r="E43" s="77">
        <v>5332.9415300000001</v>
      </c>
      <c r="F43" s="77">
        <v>1868130.8902600002</v>
      </c>
      <c r="G43" s="77">
        <v>2024337.2470800001</v>
      </c>
      <c r="H43" s="77">
        <v>51636.30833</v>
      </c>
      <c r="I43" s="77">
        <v>58609.253999999994</v>
      </c>
      <c r="J43" s="77">
        <v>110245.56232999999</v>
      </c>
      <c r="K43" s="77">
        <v>12103.10082</v>
      </c>
      <c r="L43" s="77">
        <v>13173.85614</v>
      </c>
      <c r="M43" s="77">
        <v>25276.95696</v>
      </c>
      <c r="N43" s="78">
        <v>2159859.7663700003</v>
      </c>
      <c r="O43" s="72"/>
      <c r="P43" s="72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77">
        <v>177208.23781999998</v>
      </c>
      <c r="D44" s="77">
        <v>183028.56885999994</v>
      </c>
      <c r="E44" s="77">
        <v>18146.575690000001</v>
      </c>
      <c r="F44" s="77">
        <v>5393254.9421700016</v>
      </c>
      <c r="G44" s="77">
        <v>5771638.3245400013</v>
      </c>
      <c r="H44" s="77">
        <v>150213.54998999997</v>
      </c>
      <c r="I44" s="77">
        <v>93148.492299999984</v>
      </c>
      <c r="J44" s="77">
        <v>243362.04228999995</v>
      </c>
      <c r="K44" s="77">
        <v>38776.849970000003</v>
      </c>
      <c r="L44" s="77">
        <v>79652.039539999998</v>
      </c>
      <c r="M44" s="77">
        <v>118428.88951000001</v>
      </c>
      <c r="N44" s="78">
        <v>6133429.2563400017</v>
      </c>
      <c r="O44" s="72"/>
      <c r="P44" s="72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77">
        <v>255729.28281000006</v>
      </c>
      <c r="D45" s="77">
        <v>298845.92050999997</v>
      </c>
      <c r="E45" s="77">
        <v>26787.626080000005</v>
      </c>
      <c r="F45" s="77">
        <v>7607600.8121000007</v>
      </c>
      <c r="G45" s="77">
        <v>8188963.6415000008</v>
      </c>
      <c r="H45" s="77">
        <v>260606.24670000008</v>
      </c>
      <c r="I45" s="77">
        <v>147613.34016000002</v>
      </c>
      <c r="J45" s="77">
        <v>408219.5868600001</v>
      </c>
      <c r="K45" s="77">
        <v>40772.102060000005</v>
      </c>
      <c r="L45" s="77">
        <v>104261.08655000001</v>
      </c>
      <c r="M45" s="77">
        <v>145033.18861000001</v>
      </c>
      <c r="N45" s="78">
        <v>8742216.4169700015</v>
      </c>
      <c r="O45" s="72"/>
      <c r="P45" s="72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5" t="s">
        <v>144</v>
      </c>
      <c r="C46" s="235">
        <v>353864.22283999971</v>
      </c>
      <c r="D46" s="235">
        <v>460559.82119999983</v>
      </c>
      <c r="E46" s="235">
        <v>47326.642940000005</v>
      </c>
      <c r="F46" s="235">
        <v>11487714.388319995</v>
      </c>
      <c r="G46" s="235">
        <v>12349465.075299995</v>
      </c>
      <c r="H46" s="235">
        <v>556584.39020000002</v>
      </c>
      <c r="I46" s="235">
        <v>306126.39525999996</v>
      </c>
      <c r="J46" s="235">
        <v>862710.78545999993</v>
      </c>
      <c r="K46" s="235">
        <v>115404.84401</v>
      </c>
      <c r="L46" s="235">
        <v>109550.79432999989</v>
      </c>
      <c r="M46" s="235">
        <v>224955.63833999989</v>
      </c>
      <c r="N46" s="236">
        <v>13437131.499099996</v>
      </c>
      <c r="O46" s="72"/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161</v>
      </c>
      <c r="C47" s="77">
        <v>78463.101580000017</v>
      </c>
      <c r="D47" s="77">
        <v>79075.042040000015</v>
      </c>
      <c r="E47" s="77">
        <v>8259.8949400000001</v>
      </c>
      <c r="F47" s="77">
        <v>2066272.0936600005</v>
      </c>
      <c r="G47" s="77">
        <f>SUM(C47:F47)</f>
        <v>2232070.1322200005</v>
      </c>
      <c r="H47" s="77">
        <v>53914.844459999993</v>
      </c>
      <c r="I47" s="77">
        <v>39680.681649999999</v>
      </c>
      <c r="J47" s="77">
        <f>SUM(H47:I47)</f>
        <v>93595.526109999992</v>
      </c>
      <c r="K47" s="77">
        <v>10689.12398</v>
      </c>
      <c r="L47" s="77">
        <v>8901.2566200000001</v>
      </c>
      <c r="M47" s="77">
        <f>SUM(K47:L47)</f>
        <v>19590.3806</v>
      </c>
      <c r="N47" s="78">
        <f>SUM(G47,J47,M47)</f>
        <v>2345256.0389300003</v>
      </c>
      <c r="O47" s="72"/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162</v>
      </c>
      <c r="C48" s="77">
        <v>175193.59011999986</v>
      </c>
      <c r="D48" s="77">
        <v>202249.36774000002</v>
      </c>
      <c r="E48" s="77">
        <v>25233.265789999998</v>
      </c>
      <c r="F48" s="77">
        <v>5819076.1585200001</v>
      </c>
      <c r="G48" s="77">
        <v>6221752.3821700001</v>
      </c>
      <c r="H48" s="77">
        <v>138645.16103999998</v>
      </c>
      <c r="I48" s="77">
        <v>95997.307870000004</v>
      </c>
      <c r="J48" s="77">
        <v>234642.46891</v>
      </c>
      <c r="K48" s="77">
        <v>34933.401840000006</v>
      </c>
      <c r="L48" s="77">
        <v>92007.726640000008</v>
      </c>
      <c r="M48" s="77">
        <v>126941.12848000001</v>
      </c>
      <c r="N48" s="78">
        <v>6583335.9795600008</v>
      </c>
      <c r="O48" s="72"/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163</v>
      </c>
      <c r="C49" s="77">
        <v>253490.53754999995</v>
      </c>
      <c r="D49" s="77">
        <v>322549.42976999993</v>
      </c>
      <c r="E49" s="77">
        <v>41891.988869999994</v>
      </c>
      <c r="F49" s="77">
        <v>8066650.1257799994</v>
      </c>
      <c r="G49" s="77">
        <v>8684582.0819699988</v>
      </c>
      <c r="H49" s="77">
        <v>231578.74171000003</v>
      </c>
      <c r="I49" s="77">
        <v>142913.06075</v>
      </c>
      <c r="J49" s="77">
        <v>374491.80246000004</v>
      </c>
      <c r="K49" s="77">
        <v>52981.599449999994</v>
      </c>
      <c r="L49" s="77">
        <v>113094.45057</v>
      </c>
      <c r="M49" s="77">
        <v>166076.05002</v>
      </c>
      <c r="N49" s="78">
        <v>9225149.9344499987</v>
      </c>
      <c r="O49" s="72"/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5" t="s">
        <v>165</v>
      </c>
      <c r="C50" s="235">
        <v>351604.44445999991</v>
      </c>
      <c r="D50" s="235">
        <v>495652.45963999926</v>
      </c>
      <c r="E50" s="235">
        <v>68331.934290000005</v>
      </c>
      <c r="F50" s="235">
        <v>11055116.395849999</v>
      </c>
      <c r="G50" s="235">
        <v>11970705.234239999</v>
      </c>
      <c r="H50" s="235">
        <v>414452.84574999998</v>
      </c>
      <c r="I50" s="235">
        <v>278917.82637999993</v>
      </c>
      <c r="J50" s="235">
        <v>693370.67212999985</v>
      </c>
      <c r="K50" s="235">
        <v>82520.158739999999</v>
      </c>
      <c r="L50" s="235">
        <v>233799.68676999997</v>
      </c>
      <c r="M50" s="235">
        <v>316319.84550999996</v>
      </c>
      <c r="N50" s="236">
        <v>12980395.751879999</v>
      </c>
      <c r="O50" s="72"/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166</v>
      </c>
      <c r="C51" s="77">
        <v>76227.096040000004</v>
      </c>
      <c r="D51" s="77">
        <v>74130.299350000045</v>
      </c>
      <c r="E51" s="77">
        <v>12479.442259999998</v>
      </c>
      <c r="F51" s="77">
        <v>1927310.7138300003</v>
      </c>
      <c r="G51" s="77">
        <v>2090147.5514800004</v>
      </c>
      <c r="H51" s="77">
        <v>22990.889040000002</v>
      </c>
      <c r="I51" s="77">
        <v>32364.028539999999</v>
      </c>
      <c r="J51" s="77">
        <v>55354.917580000001</v>
      </c>
      <c r="K51" s="77">
        <v>705.27499999999998</v>
      </c>
      <c r="L51" s="77">
        <v>75134.164140000008</v>
      </c>
      <c r="M51" s="77">
        <v>75839.439140000002</v>
      </c>
      <c r="N51" s="78">
        <v>2221341.9082000004</v>
      </c>
      <c r="O51" s="72"/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167</v>
      </c>
      <c r="C52" s="77">
        <v>170803.28956000003</v>
      </c>
      <c r="D52" s="77">
        <v>198814.76659000004</v>
      </c>
      <c r="E52" s="77">
        <v>30362.190590000002</v>
      </c>
      <c r="F52" s="77">
        <v>5460933.5365299992</v>
      </c>
      <c r="G52" s="77">
        <v>5860913.7832699995</v>
      </c>
      <c r="H52" s="77">
        <v>66742.574370000002</v>
      </c>
      <c r="I52" s="77">
        <v>99791.480110000019</v>
      </c>
      <c r="J52" s="77">
        <v>166534.05448000002</v>
      </c>
      <c r="K52" s="77">
        <v>36503.841180000003</v>
      </c>
      <c r="L52" s="77">
        <v>160734.37439000001</v>
      </c>
      <c r="M52" s="77">
        <v>197238.21557</v>
      </c>
      <c r="N52" s="78">
        <v>6224686.0533199999</v>
      </c>
      <c r="O52" s="72"/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168</v>
      </c>
      <c r="C53" s="77">
        <v>247272.70942999999</v>
      </c>
      <c r="D53" s="77">
        <v>324281.45450000034</v>
      </c>
      <c r="E53" s="77">
        <v>47050.531770000001</v>
      </c>
      <c r="F53" s="77">
        <v>7498099.8546000011</v>
      </c>
      <c r="G53" s="77">
        <v>8116704.5503000012</v>
      </c>
      <c r="H53" s="77">
        <v>118610.53125000001</v>
      </c>
      <c r="I53" s="77">
        <v>147922.40055000002</v>
      </c>
      <c r="J53" s="77">
        <v>266532.93180000002</v>
      </c>
      <c r="K53" s="77">
        <v>50077.397690000005</v>
      </c>
      <c r="L53" s="77">
        <v>184943.92879000001</v>
      </c>
      <c r="M53" s="77">
        <v>235021.32648000002</v>
      </c>
      <c r="N53" s="78">
        <v>8618258.8085800018</v>
      </c>
      <c r="O53" s="72"/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5" t="s">
        <v>169</v>
      </c>
      <c r="C54" s="235">
        <v>332140.66399999999</v>
      </c>
      <c r="D54" s="235">
        <v>503363.14299999998</v>
      </c>
      <c r="E54" s="235">
        <v>72438.304999999993</v>
      </c>
      <c r="F54" s="235">
        <v>10720392.677999999</v>
      </c>
      <c r="G54" s="235">
        <v>11628334.789999999</v>
      </c>
      <c r="H54" s="235">
        <v>236432.516</v>
      </c>
      <c r="I54" s="235">
        <v>453784.33900000004</v>
      </c>
      <c r="J54" s="235">
        <v>690216.85499999998</v>
      </c>
      <c r="K54" s="235">
        <v>110116.201</v>
      </c>
      <c r="L54" s="235">
        <v>235461.696</v>
      </c>
      <c r="M54" s="235">
        <v>345577.897</v>
      </c>
      <c r="N54" s="236">
        <v>12664129.541999999</v>
      </c>
      <c r="O54" s="72"/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171</v>
      </c>
      <c r="C55" s="77">
        <v>75892.087670000023</v>
      </c>
      <c r="D55" s="77">
        <v>72276.751140000022</v>
      </c>
      <c r="E55" s="77">
        <v>12898.588220000001</v>
      </c>
      <c r="F55" s="77">
        <v>1829766.6908099998</v>
      </c>
      <c r="G55" s="77">
        <v>1990834.11784</v>
      </c>
      <c r="H55" s="77">
        <v>21394.781199999998</v>
      </c>
      <c r="I55" s="77">
        <v>22923.964120000004</v>
      </c>
      <c r="J55" s="77">
        <v>44318.745320000002</v>
      </c>
      <c r="K55" s="77">
        <v>4249.8900300000005</v>
      </c>
      <c r="L55" s="77">
        <v>35079.487999999998</v>
      </c>
      <c r="M55" s="77">
        <v>39329.37803</v>
      </c>
      <c r="N55" s="78">
        <v>2074482.24119</v>
      </c>
      <c r="O55" s="72"/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172</v>
      </c>
      <c r="C56" s="77">
        <v>174008.48457000003</v>
      </c>
      <c r="D56" s="77">
        <v>195942.20556999993</v>
      </c>
      <c r="E56" s="77">
        <v>28026.75747</v>
      </c>
      <c r="F56" s="77">
        <v>5276597.28235</v>
      </c>
      <c r="G56" s="77">
        <v>5674574.7299600001</v>
      </c>
      <c r="H56" s="77">
        <v>72303.374859999996</v>
      </c>
      <c r="I56" s="77">
        <v>63328.806960000002</v>
      </c>
      <c r="J56" s="77">
        <v>135632.18182</v>
      </c>
      <c r="K56" s="77">
        <v>26234.935090000003</v>
      </c>
      <c r="L56" s="77">
        <v>111716.19803</v>
      </c>
      <c r="M56" s="77">
        <v>137951.13312000001</v>
      </c>
      <c r="N56" s="78">
        <v>5948158.0449000001</v>
      </c>
      <c r="O56" s="72"/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265" t="s">
        <v>183</v>
      </c>
      <c r="C57" s="77">
        <v>250177.73616999993</v>
      </c>
      <c r="D57" s="77">
        <v>316876.8523400001</v>
      </c>
      <c r="E57" s="77">
        <v>44955.372749999995</v>
      </c>
      <c r="F57" s="77">
        <v>7378273.676789999</v>
      </c>
      <c r="G57" s="77">
        <v>7990283.6380499993</v>
      </c>
      <c r="H57" s="77">
        <v>120165.09664</v>
      </c>
      <c r="I57" s="77">
        <v>94395.993849999984</v>
      </c>
      <c r="J57" s="77">
        <v>214561.09048999997</v>
      </c>
      <c r="K57" s="77">
        <v>33264.51311</v>
      </c>
      <c r="L57" s="77">
        <v>140048.04327000002</v>
      </c>
      <c r="M57" s="77">
        <v>173312.55638000002</v>
      </c>
      <c r="N57" s="78">
        <v>8378157.2849199995</v>
      </c>
      <c r="O57" s="72"/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5" t="s">
        <v>185</v>
      </c>
      <c r="C58" s="235">
        <v>336582.64644999965</v>
      </c>
      <c r="D58" s="235">
        <v>499103.3502700004</v>
      </c>
      <c r="E58" s="235">
        <v>72357.206789999997</v>
      </c>
      <c r="F58" s="235">
        <v>10952675.217120003</v>
      </c>
      <c r="G58" s="235">
        <v>11860718.420630002</v>
      </c>
      <c r="H58" s="235">
        <v>230696.08763000002</v>
      </c>
      <c r="I58" s="235">
        <v>206313.86820999999</v>
      </c>
      <c r="J58" s="235">
        <v>437009.95584000001</v>
      </c>
      <c r="K58" s="235">
        <v>98148.085370000001</v>
      </c>
      <c r="L58" s="235">
        <v>244056.86588</v>
      </c>
      <c r="M58" s="235">
        <v>342204.95124999998</v>
      </c>
      <c r="N58" s="236">
        <v>12639933.327720003</v>
      </c>
      <c r="O58" s="72"/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188</v>
      </c>
      <c r="C59" s="77">
        <v>82094.305580000015</v>
      </c>
      <c r="D59" s="77">
        <v>75744.522669999962</v>
      </c>
      <c r="E59" s="77">
        <v>14356.425879999999</v>
      </c>
      <c r="F59" s="77">
        <v>1916220.5897400002</v>
      </c>
      <c r="G59" s="77">
        <v>2088415.8438700002</v>
      </c>
      <c r="H59" s="77">
        <v>16565.105609999999</v>
      </c>
      <c r="I59" s="77">
        <v>36337.843540000002</v>
      </c>
      <c r="J59" s="77">
        <v>52902.94915</v>
      </c>
      <c r="K59" s="77">
        <v>2757.3768700000005</v>
      </c>
      <c r="L59" s="77">
        <v>31387.755939999999</v>
      </c>
      <c r="M59" s="77">
        <v>34145.132810000003</v>
      </c>
      <c r="N59" s="78">
        <v>2175463.9258300001</v>
      </c>
      <c r="O59" s="72"/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65" t="s">
        <v>191</v>
      </c>
      <c r="C60" s="77">
        <v>176318.04669999989</v>
      </c>
      <c r="D60" s="77">
        <v>198750.70649999983</v>
      </c>
      <c r="E60" s="77">
        <v>40420.495319999995</v>
      </c>
      <c r="F60" s="77">
        <v>5531128.524319998</v>
      </c>
      <c r="G60" s="77">
        <v>5946617.7728399979</v>
      </c>
      <c r="H60" s="77">
        <v>53721.898679999991</v>
      </c>
      <c r="I60" s="77">
        <v>70499.947389999987</v>
      </c>
      <c r="J60" s="77">
        <v>124221.84606999997</v>
      </c>
      <c r="K60" s="77">
        <v>28286.457870000002</v>
      </c>
      <c r="L60" s="77">
        <v>100048.75468</v>
      </c>
      <c r="M60" s="77">
        <v>128335.21255</v>
      </c>
      <c r="N60" s="78">
        <v>6199174.8314599982</v>
      </c>
      <c r="O60" s="72"/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65" t="s">
        <v>192</v>
      </c>
      <c r="C61" s="77">
        <v>253244.31538000001</v>
      </c>
      <c r="D61" s="77">
        <v>321976.96192999999</v>
      </c>
      <c r="E61" s="77">
        <v>46952.666669999999</v>
      </c>
      <c r="F61" s="77">
        <v>7812933.2943699965</v>
      </c>
      <c r="G61" s="77">
        <v>8435107.2383499965</v>
      </c>
      <c r="H61" s="77">
        <v>95227.236479999963</v>
      </c>
      <c r="I61" s="77">
        <v>91575.745180000013</v>
      </c>
      <c r="J61" s="77">
        <v>186802.98165999999</v>
      </c>
      <c r="K61" s="77">
        <v>37465.311070000003</v>
      </c>
      <c r="L61" s="77">
        <v>117931.31419</v>
      </c>
      <c r="M61" s="77">
        <v>155396.62526</v>
      </c>
      <c r="N61" s="78">
        <v>8777306.8452699948</v>
      </c>
      <c r="O61" s="72"/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5" t="s">
        <v>194</v>
      </c>
      <c r="C62" s="235">
        <v>349360.45908000006</v>
      </c>
      <c r="D62" s="235">
        <v>513900.94817999972</v>
      </c>
      <c r="E62" s="235">
        <v>74323.16872999999</v>
      </c>
      <c r="F62" s="235">
        <v>11482750.494169995</v>
      </c>
      <c r="G62" s="235">
        <v>12420335.070159994</v>
      </c>
      <c r="H62" s="235">
        <v>188543.18935999996</v>
      </c>
      <c r="I62" s="235">
        <v>203037.69319000005</v>
      </c>
      <c r="J62" s="235">
        <v>391580.88254999998</v>
      </c>
      <c r="K62" s="235">
        <v>136392.80147000001</v>
      </c>
      <c r="L62" s="235">
        <v>259298.74486000001</v>
      </c>
      <c r="M62" s="235">
        <v>395691.54633000004</v>
      </c>
      <c r="N62" s="236">
        <v>13207607.499039993</v>
      </c>
      <c r="O62" s="72"/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3.9" customHeight="1" x14ac:dyDescent="0.25">
      <c r="A63" s="75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</row>
    <row r="64" spans="1:255" x14ac:dyDescent="0.25">
      <c r="B64" s="314" t="s">
        <v>27</v>
      </c>
      <c r="C64" s="314"/>
    </row>
  </sheetData>
  <mergeCells count="1">
    <mergeCell ref="B64:C64"/>
  </mergeCells>
  <phoneticPr fontId="19" type="noConversion"/>
  <hyperlinks>
    <hyperlink ref="B64:C64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  <pageSetUpPr fitToPage="1"/>
  </sheetPr>
  <dimension ref="A1:IU64"/>
  <sheetViews>
    <sheetView showGridLines="0" zoomScale="96" zoomScaleNormal="96" workbookViewId="0">
      <pane xSplit="2" ySplit="6" topLeftCell="C49" activePane="bottomRight" state="frozen"/>
      <selection pane="topRight"/>
      <selection pane="bottomLeft"/>
      <selection pane="bottomRight" activeCell="C58" sqref="C58:O58"/>
    </sheetView>
  </sheetViews>
  <sheetFormatPr baseColWidth="10" defaultRowHeight="15.6" x14ac:dyDescent="0.35"/>
  <cols>
    <col min="1" max="1" width="2.33203125" style="18" customWidth="1"/>
    <col min="2" max="2" width="9.6640625" style="67" customWidth="1"/>
    <col min="3" max="6" width="10" style="67" customWidth="1"/>
    <col min="7" max="7" width="9.88671875" style="67" customWidth="1"/>
    <col min="8" max="8" width="10.109375" style="67" customWidth="1"/>
    <col min="9" max="10" width="10" style="67" customWidth="1"/>
    <col min="11" max="11" width="9.88671875" style="67" customWidth="1"/>
    <col min="12" max="13" width="10" style="67" customWidth="1"/>
    <col min="14" max="14" width="9.88671875" style="67" customWidth="1"/>
    <col min="15" max="15" width="10.109375" style="67" customWidth="1"/>
    <col min="16" max="16" width="17.33203125" bestFit="1" customWidth="1"/>
  </cols>
  <sheetData>
    <row r="1" spans="1:255" s="213" customFormat="1" x14ac:dyDescent="0.25">
      <c r="B1" s="213" t="s">
        <v>26</v>
      </c>
      <c r="O1" s="214" t="str">
        <f>Aurkibidea!B8</f>
        <v>2014ko 4. hiruhilabetea</v>
      </c>
    </row>
    <row r="2" spans="1:255" s="64" customFormat="1" ht="18" customHeight="1" x14ac:dyDescent="0.25">
      <c r="A2" s="62"/>
      <c r="B2" s="120" t="s">
        <v>125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255" s="64" customFormat="1" ht="13.5" customHeight="1" x14ac:dyDescent="0.25">
      <c r="A3" s="62"/>
      <c r="B3" s="122" t="s">
        <v>126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55" s="64" customFormat="1" ht="14.2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  <c r="O4" s="83" t="s">
        <v>127</v>
      </c>
    </row>
    <row r="5" spans="1:255" s="70" customFormat="1" ht="42" customHeight="1" x14ac:dyDescent="0.25">
      <c r="A5" s="68"/>
      <c r="B5" s="123" t="s">
        <v>82</v>
      </c>
      <c r="C5" s="233" t="s">
        <v>128</v>
      </c>
      <c r="D5" s="233" t="s">
        <v>129</v>
      </c>
      <c r="E5" s="233" t="s">
        <v>130</v>
      </c>
      <c r="F5" s="233" t="s">
        <v>131</v>
      </c>
      <c r="G5" s="233" t="s">
        <v>132</v>
      </c>
      <c r="H5" s="125" t="s">
        <v>87</v>
      </c>
      <c r="I5" s="233" t="s">
        <v>133</v>
      </c>
      <c r="J5" s="233" t="s">
        <v>134</v>
      </c>
      <c r="K5" s="125" t="s">
        <v>90</v>
      </c>
      <c r="L5" s="124" t="s">
        <v>91</v>
      </c>
      <c r="M5" s="124" t="s">
        <v>92</v>
      </c>
      <c r="N5" s="125" t="s">
        <v>93</v>
      </c>
      <c r="O5" s="234" t="s">
        <v>135</v>
      </c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5.0999999999999996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80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4.1" customHeight="1" x14ac:dyDescent="0.25">
      <c r="A7" s="71"/>
      <c r="B7" s="255" t="s">
        <v>173</v>
      </c>
      <c r="C7" s="237">
        <v>2482406</v>
      </c>
      <c r="D7" s="237">
        <v>1920909</v>
      </c>
      <c r="E7" s="237">
        <v>110341</v>
      </c>
      <c r="F7" s="237">
        <v>162980</v>
      </c>
      <c r="G7" s="237">
        <v>55732</v>
      </c>
      <c r="H7" s="237">
        <v>4732369</v>
      </c>
      <c r="I7" s="237">
        <v>3418</v>
      </c>
      <c r="J7" s="237">
        <v>46546</v>
      </c>
      <c r="K7" s="237">
        <v>49964</v>
      </c>
      <c r="L7" s="237">
        <v>13496</v>
      </c>
      <c r="M7" s="237">
        <v>167682</v>
      </c>
      <c r="N7" s="237">
        <v>181179</v>
      </c>
      <c r="O7" s="238">
        <v>4963512</v>
      </c>
      <c r="P7" s="84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4.1" customHeight="1" x14ac:dyDescent="0.25">
      <c r="A8" s="71"/>
      <c r="B8" s="255" t="s">
        <v>174</v>
      </c>
      <c r="C8" s="237">
        <v>2740571</v>
      </c>
      <c r="D8" s="237">
        <v>2111168</v>
      </c>
      <c r="E8" s="237">
        <v>125821</v>
      </c>
      <c r="F8" s="237">
        <v>231651</v>
      </c>
      <c r="G8" s="237">
        <v>64159</v>
      </c>
      <c r="H8" s="237">
        <v>5273369</v>
      </c>
      <c r="I8" s="237">
        <v>1526</v>
      </c>
      <c r="J8" s="237">
        <v>52866</v>
      </c>
      <c r="K8" s="237">
        <v>54392</v>
      </c>
      <c r="L8" s="237">
        <v>14726</v>
      </c>
      <c r="M8" s="237">
        <v>112974</v>
      </c>
      <c r="N8" s="237">
        <v>127700</v>
      </c>
      <c r="O8" s="238">
        <v>5455462</v>
      </c>
      <c r="P8" s="84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4.1" customHeight="1" x14ac:dyDescent="0.25">
      <c r="A9" s="71"/>
      <c r="B9" s="255" t="s">
        <v>175</v>
      </c>
      <c r="C9" s="237">
        <v>2869628</v>
      </c>
      <c r="D9" s="237">
        <v>2971350</v>
      </c>
      <c r="E9" s="237">
        <v>104363</v>
      </c>
      <c r="F9" s="237">
        <v>233042</v>
      </c>
      <c r="G9" s="237">
        <v>46395</v>
      </c>
      <c r="H9" s="237">
        <v>6224778</v>
      </c>
      <c r="I9" s="237">
        <v>1502</v>
      </c>
      <c r="J9" s="237">
        <v>71098</v>
      </c>
      <c r="K9" s="237">
        <v>72600</v>
      </c>
      <c r="L9" s="237">
        <v>15731</v>
      </c>
      <c r="M9" s="237">
        <v>38100</v>
      </c>
      <c r="N9" s="237">
        <v>53831</v>
      </c>
      <c r="O9" s="238">
        <v>6351210</v>
      </c>
      <c r="P9" s="84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4.1" customHeight="1" x14ac:dyDescent="0.25">
      <c r="A10" s="71"/>
      <c r="B10" s="255" t="s">
        <v>176</v>
      </c>
      <c r="C10" s="237">
        <v>3279309</v>
      </c>
      <c r="D10" s="237">
        <v>3433081</v>
      </c>
      <c r="E10" s="237">
        <v>115120</v>
      </c>
      <c r="F10" s="237">
        <v>214785</v>
      </c>
      <c r="G10" s="237">
        <v>25785</v>
      </c>
      <c r="H10" s="237">
        <v>7068080</v>
      </c>
      <c r="I10" s="237">
        <v>2938</v>
      </c>
      <c r="J10" s="237">
        <v>68564</v>
      </c>
      <c r="K10" s="237">
        <v>71502</v>
      </c>
      <c r="L10" s="237">
        <v>11718</v>
      </c>
      <c r="M10" s="237">
        <v>173438</v>
      </c>
      <c r="N10" s="237">
        <v>185156</v>
      </c>
      <c r="O10" s="238">
        <v>7324737</v>
      </c>
      <c r="P10" s="84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4.1" customHeight="1" x14ac:dyDescent="0.25">
      <c r="A11" s="71"/>
      <c r="B11" s="255" t="s">
        <v>177</v>
      </c>
      <c r="C11" s="237">
        <v>3473942</v>
      </c>
      <c r="D11" s="237">
        <v>3831110</v>
      </c>
      <c r="E11" s="237">
        <v>111230</v>
      </c>
      <c r="F11" s="237">
        <v>184502</v>
      </c>
      <c r="G11" s="237">
        <v>23833</v>
      </c>
      <c r="H11" s="237">
        <v>7624617</v>
      </c>
      <c r="I11" s="237">
        <v>7945</v>
      </c>
      <c r="J11" s="237">
        <v>46550</v>
      </c>
      <c r="K11" s="237">
        <v>54495</v>
      </c>
      <c r="L11" s="237">
        <v>12347</v>
      </c>
      <c r="M11" s="237">
        <v>30051</v>
      </c>
      <c r="N11" s="237">
        <v>42397</v>
      </c>
      <c r="O11" s="238">
        <v>7721509</v>
      </c>
      <c r="P11" s="84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4.1" customHeight="1" x14ac:dyDescent="0.25">
      <c r="A12" s="71"/>
      <c r="B12" s="255" t="s">
        <v>178</v>
      </c>
      <c r="C12" s="237">
        <v>3694695</v>
      </c>
      <c r="D12" s="237">
        <v>4270170</v>
      </c>
      <c r="E12" s="237">
        <v>108813</v>
      </c>
      <c r="F12" s="237">
        <v>139959</v>
      </c>
      <c r="G12" s="237">
        <v>33612</v>
      </c>
      <c r="H12" s="237">
        <v>8247248</v>
      </c>
      <c r="I12" s="237">
        <v>9455</v>
      </c>
      <c r="J12" s="237">
        <v>53234</v>
      </c>
      <c r="K12" s="237">
        <v>62689</v>
      </c>
      <c r="L12" s="237">
        <v>15043</v>
      </c>
      <c r="M12" s="237" t="s">
        <v>182</v>
      </c>
      <c r="N12" s="237">
        <v>15043</v>
      </c>
      <c r="O12" s="238">
        <v>8324980</v>
      </c>
      <c r="P12" s="84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4.1" customHeight="1" x14ac:dyDescent="0.25">
      <c r="A13" s="71"/>
      <c r="B13" s="255" t="s">
        <v>179</v>
      </c>
      <c r="C13" s="237">
        <v>3920977</v>
      </c>
      <c r="D13" s="237">
        <v>4260605</v>
      </c>
      <c r="E13" s="237">
        <v>123129</v>
      </c>
      <c r="F13" s="237">
        <v>114884</v>
      </c>
      <c r="G13" s="237">
        <v>38529</v>
      </c>
      <c r="H13" s="237">
        <v>8458123</v>
      </c>
      <c r="I13" s="237">
        <v>8561</v>
      </c>
      <c r="J13" s="237">
        <v>106780</v>
      </c>
      <c r="K13" s="237">
        <v>115342</v>
      </c>
      <c r="L13" s="237">
        <v>20882</v>
      </c>
      <c r="M13" s="237">
        <v>122218</v>
      </c>
      <c r="N13" s="237">
        <v>143100</v>
      </c>
      <c r="O13" s="238">
        <v>8716565</v>
      </c>
      <c r="P13" s="84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4.1" customHeight="1" x14ac:dyDescent="0.25">
      <c r="A14" s="71"/>
      <c r="B14" s="255" t="s">
        <v>180</v>
      </c>
      <c r="C14" s="237">
        <v>4104261</v>
      </c>
      <c r="D14" s="237">
        <v>4486721</v>
      </c>
      <c r="E14" s="237">
        <v>140395</v>
      </c>
      <c r="F14" s="237">
        <v>199952</v>
      </c>
      <c r="G14" s="237">
        <v>33114</v>
      </c>
      <c r="H14" s="237">
        <v>8964444</v>
      </c>
      <c r="I14" s="237">
        <v>11442</v>
      </c>
      <c r="J14" s="237">
        <v>110036</v>
      </c>
      <c r="K14" s="237">
        <v>121477</v>
      </c>
      <c r="L14" s="237">
        <v>6680</v>
      </c>
      <c r="M14" s="237">
        <v>195000</v>
      </c>
      <c r="N14" s="237">
        <v>201680</v>
      </c>
      <c r="O14" s="238">
        <v>9287601</v>
      </c>
      <c r="P14" s="84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85">
        <v>939179.9471799999</v>
      </c>
      <c r="D15" s="85">
        <v>972949.92218000011</v>
      </c>
      <c r="E15" s="85">
        <v>57942.552289999992</v>
      </c>
      <c r="F15" s="85">
        <v>54586.25218000001</v>
      </c>
      <c r="G15" s="85">
        <v>1733.47867</v>
      </c>
      <c r="H15" s="85">
        <v>2026392.1525000001</v>
      </c>
      <c r="I15" s="85">
        <v>33.909970000000001</v>
      </c>
      <c r="J15" s="85">
        <v>12135.395349999999</v>
      </c>
      <c r="K15" s="85">
        <v>12169.305319999999</v>
      </c>
      <c r="L15" s="85">
        <v>1638.1512799999998</v>
      </c>
      <c r="M15" s="85">
        <v>0</v>
      </c>
      <c r="N15" s="85">
        <v>1638.1512799999998</v>
      </c>
      <c r="O15" s="84">
        <v>2040199.6091000002</v>
      </c>
      <c r="P15" s="84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85">
        <v>1460465.34</v>
      </c>
      <c r="D16" s="85">
        <v>2087445.1929500005</v>
      </c>
      <c r="E16" s="85">
        <v>90741.713380000001</v>
      </c>
      <c r="F16" s="85">
        <v>107944.79014000001</v>
      </c>
      <c r="G16" s="85">
        <v>7233.6615899999997</v>
      </c>
      <c r="H16" s="85">
        <v>3753830.6980600012</v>
      </c>
      <c r="I16" s="85">
        <v>939.61171999999988</v>
      </c>
      <c r="J16" s="85">
        <v>22985.099940000004</v>
      </c>
      <c r="K16" s="85">
        <v>23924.711660000004</v>
      </c>
      <c r="L16" s="85">
        <v>2413.0501100000001</v>
      </c>
      <c r="M16" s="85">
        <v>0</v>
      </c>
      <c r="N16" s="85">
        <v>2413.0501100000001</v>
      </c>
      <c r="O16" s="84">
        <v>3780168.4598300015</v>
      </c>
      <c r="P16" s="84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4.1" customHeight="1" x14ac:dyDescent="0.25">
      <c r="A17" s="71"/>
      <c r="B17" s="81" t="s">
        <v>101</v>
      </c>
      <c r="C17" s="85">
        <v>3117502.5734599996</v>
      </c>
      <c r="D17" s="85">
        <v>3104043.5572299999</v>
      </c>
      <c r="E17" s="85">
        <v>124080.02862999999</v>
      </c>
      <c r="F17" s="85">
        <v>135580.20965999999</v>
      </c>
      <c r="G17" s="85">
        <v>11749.346030000001</v>
      </c>
      <c r="H17" s="85">
        <v>6492955.7189799976</v>
      </c>
      <c r="I17" s="85">
        <v>2674.08527</v>
      </c>
      <c r="J17" s="85">
        <v>51351.228109999996</v>
      </c>
      <c r="K17" s="85">
        <v>54025.31338</v>
      </c>
      <c r="L17" s="85">
        <v>5377.0977400000002</v>
      </c>
      <c r="M17" s="85">
        <v>0</v>
      </c>
      <c r="N17" s="85">
        <v>5377.0977400000002</v>
      </c>
      <c r="O17" s="84">
        <v>6552358.1300999979</v>
      </c>
      <c r="P17" s="84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4.1" customHeight="1" x14ac:dyDescent="0.25">
      <c r="A18" s="71"/>
      <c r="B18" s="255" t="s">
        <v>102</v>
      </c>
      <c r="C18" s="237">
        <v>4213339.2800099999</v>
      </c>
      <c r="D18" s="237">
        <v>4878087.10035</v>
      </c>
      <c r="E18" s="237">
        <v>153858.85781999992</v>
      </c>
      <c r="F18" s="237">
        <v>226058.46333999999</v>
      </c>
      <c r="G18" s="237">
        <v>25357.563480000001</v>
      </c>
      <c r="H18" s="237">
        <v>9496701.265689997</v>
      </c>
      <c r="I18" s="237">
        <v>2848.8905500000001</v>
      </c>
      <c r="J18" s="237">
        <v>131804.26333000002</v>
      </c>
      <c r="K18" s="237">
        <v>134653.15388000003</v>
      </c>
      <c r="L18" s="237">
        <v>6535.7724799999996</v>
      </c>
      <c r="M18" s="237">
        <v>61000</v>
      </c>
      <c r="N18" s="237">
        <v>67535.77248</v>
      </c>
      <c r="O18" s="238">
        <v>9698890.1920499969</v>
      </c>
      <c r="P18" s="84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4.1" customHeight="1" x14ac:dyDescent="0.25">
      <c r="A19" s="71"/>
      <c r="B19" s="81" t="s">
        <v>103</v>
      </c>
      <c r="C19" s="85">
        <v>989315.70326999994</v>
      </c>
      <c r="D19" s="85">
        <v>1173950.5950399998</v>
      </c>
      <c r="E19" s="85">
        <v>36263.356210000005</v>
      </c>
      <c r="F19" s="85">
        <v>19829.655220000001</v>
      </c>
      <c r="G19" s="85">
        <v>2136.04441</v>
      </c>
      <c r="H19" s="85">
        <v>2221495.3578300001</v>
      </c>
      <c r="I19" s="85">
        <v>109.26436000000001</v>
      </c>
      <c r="J19" s="85">
        <v>12233.920649999996</v>
      </c>
      <c r="K19" s="85">
        <v>12343.185009999996</v>
      </c>
      <c r="L19" s="85">
        <v>1494.5275999999999</v>
      </c>
      <c r="M19" s="85">
        <v>0</v>
      </c>
      <c r="N19" s="85">
        <v>1494.5275999999999</v>
      </c>
      <c r="O19" s="84">
        <v>2235333.0704400004</v>
      </c>
      <c r="P19" s="84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4.1" customHeight="1" x14ac:dyDescent="0.25">
      <c r="A20" s="71"/>
      <c r="B20" s="81" t="s">
        <v>104</v>
      </c>
      <c r="C20" s="85">
        <v>1469836.9740599999</v>
      </c>
      <c r="D20" s="85">
        <v>2368620.1567800003</v>
      </c>
      <c r="E20" s="85">
        <v>78352.632780000014</v>
      </c>
      <c r="F20" s="85">
        <v>72205.024850000031</v>
      </c>
      <c r="G20" s="85">
        <v>5586.09836</v>
      </c>
      <c r="H20" s="85">
        <v>3994600.8868300007</v>
      </c>
      <c r="I20" s="85">
        <v>990.54293999999993</v>
      </c>
      <c r="J20" s="85">
        <v>29972.72982</v>
      </c>
      <c r="K20" s="85">
        <v>30963.27276</v>
      </c>
      <c r="L20" s="85">
        <v>2225.8579799999998</v>
      </c>
      <c r="M20" s="85">
        <v>134000</v>
      </c>
      <c r="N20" s="85">
        <v>136225.85798</v>
      </c>
      <c r="O20" s="84">
        <v>4161790.0175700006</v>
      </c>
      <c r="P20" s="84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4.1" customHeight="1" x14ac:dyDescent="0.25">
      <c r="A21" s="71"/>
      <c r="B21" s="81" t="s">
        <v>105</v>
      </c>
      <c r="C21" s="85">
        <v>3212390.9032700001</v>
      </c>
      <c r="D21" s="85">
        <v>3526864.27819</v>
      </c>
      <c r="E21" s="85">
        <v>112885.8051</v>
      </c>
      <c r="F21" s="85">
        <v>120979.44720999995</v>
      </c>
      <c r="G21" s="85">
        <v>8370.5551599999999</v>
      </c>
      <c r="H21" s="85">
        <v>6981490.9947800003</v>
      </c>
      <c r="I21" s="85">
        <v>2102.71207</v>
      </c>
      <c r="J21" s="85">
        <v>68136.975699999995</v>
      </c>
      <c r="K21" s="85">
        <v>70239.68776999999</v>
      </c>
      <c r="L21" s="85">
        <v>1821.9196099999999</v>
      </c>
      <c r="M21" s="85">
        <v>134000</v>
      </c>
      <c r="N21" s="85">
        <v>135821.91961000001</v>
      </c>
      <c r="O21" s="84">
        <v>7187552.6021600002</v>
      </c>
      <c r="P21" s="84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2" customHeight="1" x14ac:dyDescent="0.25">
      <c r="A22" s="71"/>
      <c r="B22" s="255" t="s">
        <v>106</v>
      </c>
      <c r="C22" s="237">
        <v>4401057.0020000003</v>
      </c>
      <c r="D22" s="237">
        <v>5506492</v>
      </c>
      <c r="E22" s="237">
        <v>159632</v>
      </c>
      <c r="F22" s="237">
        <v>169046</v>
      </c>
      <c r="G22" s="237">
        <v>22596</v>
      </c>
      <c r="H22" s="237">
        <v>10258822</v>
      </c>
      <c r="I22" s="237">
        <v>3094</v>
      </c>
      <c r="J22" s="237">
        <v>144039</v>
      </c>
      <c r="K22" s="237">
        <v>147133</v>
      </c>
      <c r="L22" s="237">
        <v>2148</v>
      </c>
      <c r="M22" s="237">
        <v>146001</v>
      </c>
      <c r="N22" s="237">
        <v>148149</v>
      </c>
      <c r="O22" s="238">
        <v>10554104</v>
      </c>
      <c r="P22" s="84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2" customHeight="1" x14ac:dyDescent="0.25">
      <c r="A23" s="71"/>
      <c r="B23" s="81" t="s">
        <v>107</v>
      </c>
      <c r="C23" s="85">
        <v>1062248.4980000001</v>
      </c>
      <c r="D23" s="85">
        <v>1211680.442</v>
      </c>
      <c r="E23" s="85">
        <v>36450</v>
      </c>
      <c r="F23" s="85">
        <v>25008</v>
      </c>
      <c r="G23" s="85">
        <v>1177</v>
      </c>
      <c r="H23" s="85">
        <v>2336564</v>
      </c>
      <c r="I23" s="85">
        <v>513</v>
      </c>
      <c r="J23" s="85">
        <v>1271</v>
      </c>
      <c r="K23" s="85">
        <v>1784</v>
      </c>
      <c r="L23" s="85">
        <v>1474</v>
      </c>
      <c r="M23" s="85">
        <v>0</v>
      </c>
      <c r="N23" s="85">
        <v>1474</v>
      </c>
      <c r="O23" s="84">
        <v>2339822</v>
      </c>
      <c r="P23" s="84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2" customHeight="1" x14ac:dyDescent="0.25">
      <c r="A24" s="71"/>
      <c r="B24" s="81" t="s">
        <v>108</v>
      </c>
      <c r="C24" s="85">
        <v>1609546.03</v>
      </c>
      <c r="D24" s="85">
        <v>2621723.0070000002</v>
      </c>
      <c r="E24" s="85">
        <v>83500</v>
      </c>
      <c r="F24" s="85">
        <v>82844</v>
      </c>
      <c r="G24" s="85">
        <v>4180</v>
      </c>
      <c r="H24" s="85">
        <v>4401793</v>
      </c>
      <c r="I24" s="85">
        <v>1851</v>
      </c>
      <c r="J24" s="85">
        <v>6238</v>
      </c>
      <c r="K24" s="85">
        <v>8089</v>
      </c>
      <c r="L24" s="85">
        <v>2092</v>
      </c>
      <c r="M24" s="85">
        <v>0</v>
      </c>
      <c r="N24" s="85">
        <v>2092</v>
      </c>
      <c r="O24" s="84">
        <v>4411974</v>
      </c>
      <c r="P24" s="84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2" customHeight="1" x14ac:dyDescent="0.25">
      <c r="A25" s="71"/>
      <c r="B25" s="81" t="s">
        <v>109</v>
      </c>
      <c r="C25" s="85">
        <v>3718027.9330000002</v>
      </c>
      <c r="D25" s="85">
        <v>4103529.0670000003</v>
      </c>
      <c r="E25" s="85">
        <v>121939.59680999999</v>
      </c>
      <c r="F25" s="85">
        <v>125503.63628000001</v>
      </c>
      <c r="G25" s="85">
        <v>9009.0658700000004</v>
      </c>
      <c r="H25" s="85">
        <v>8078009.3091900004</v>
      </c>
      <c r="I25" s="85">
        <v>8465.8343999999997</v>
      </c>
      <c r="J25" s="85">
        <v>39717.823810000002</v>
      </c>
      <c r="K25" s="85">
        <v>48183.658210000001</v>
      </c>
      <c r="L25" s="85">
        <v>2464.7209599999996</v>
      </c>
      <c r="M25" s="85">
        <v>114000.03632</v>
      </c>
      <c r="N25" s="85">
        <v>116464.75728000001</v>
      </c>
      <c r="O25" s="84">
        <v>8242657.72468</v>
      </c>
      <c r="P25" s="84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2" customHeight="1" x14ac:dyDescent="0.25">
      <c r="A26" s="71"/>
      <c r="B26" s="255" t="s">
        <v>110</v>
      </c>
      <c r="C26" s="237">
        <v>5110120.477</v>
      </c>
      <c r="D26" s="237">
        <v>6111916.8709999993</v>
      </c>
      <c r="E26" s="237">
        <v>168541.04360999999</v>
      </c>
      <c r="F26" s="237">
        <v>276416.07987999998</v>
      </c>
      <c r="G26" s="237">
        <v>26925.206529999996</v>
      </c>
      <c r="H26" s="237">
        <v>11693919.689489998</v>
      </c>
      <c r="I26" s="237">
        <v>12619.77821</v>
      </c>
      <c r="J26" s="237">
        <v>115712.90562000001</v>
      </c>
      <c r="K26" s="237">
        <v>128332.68383000001</v>
      </c>
      <c r="L26" s="237">
        <v>2971.7300399999999</v>
      </c>
      <c r="M26" s="237">
        <v>126000</v>
      </c>
      <c r="N26" s="237">
        <v>128971.73003999999</v>
      </c>
      <c r="O26" s="238">
        <v>11951224.103359999</v>
      </c>
      <c r="P26" s="84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2" customHeight="1" x14ac:dyDescent="0.25">
      <c r="A27" s="71"/>
      <c r="B27" s="81" t="s">
        <v>111</v>
      </c>
      <c r="C27" s="85">
        <v>1176821.6290000002</v>
      </c>
      <c r="D27" s="85">
        <v>1453966.1679999998</v>
      </c>
      <c r="E27" s="85">
        <v>50168.169349999996</v>
      </c>
      <c r="F27" s="85">
        <v>27664.72206</v>
      </c>
      <c r="G27" s="85">
        <v>1953.8475899999999</v>
      </c>
      <c r="H27" s="85">
        <v>2710574.5450599999</v>
      </c>
      <c r="I27" s="85">
        <v>618.3540099999999</v>
      </c>
      <c r="J27" s="85">
        <v>1687.2726399999999</v>
      </c>
      <c r="K27" s="85">
        <v>2305.6266499999997</v>
      </c>
      <c r="L27" s="85">
        <v>1597.9601600000001</v>
      </c>
      <c r="M27" s="85">
        <v>0</v>
      </c>
      <c r="N27" s="85">
        <v>1597.9601600000001</v>
      </c>
      <c r="O27" s="84">
        <v>2714478.1318699997</v>
      </c>
      <c r="P27" s="84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2" customHeight="1" x14ac:dyDescent="0.25">
      <c r="A28" s="71"/>
      <c r="B28" s="81" t="s">
        <v>112</v>
      </c>
      <c r="C28" s="85">
        <v>1885278.862</v>
      </c>
      <c r="D28" s="85">
        <v>2997576.3029999994</v>
      </c>
      <c r="E28" s="85">
        <v>95898.283310000013</v>
      </c>
      <c r="F28" s="85">
        <v>124909.46119999999</v>
      </c>
      <c r="G28" s="85">
        <v>7204.0071600000001</v>
      </c>
      <c r="H28" s="85">
        <v>5110866.9261999996</v>
      </c>
      <c r="I28" s="85">
        <v>9537.5309800000014</v>
      </c>
      <c r="J28" s="85">
        <v>47352.926590000003</v>
      </c>
      <c r="K28" s="85">
        <v>56890.457570000006</v>
      </c>
      <c r="L28" s="85">
        <v>2317.01262</v>
      </c>
      <c r="M28" s="85">
        <v>0</v>
      </c>
      <c r="N28" s="85">
        <v>2317.01262</v>
      </c>
      <c r="O28" s="84">
        <v>5170074.3963899994</v>
      </c>
      <c r="P28" s="84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2" customHeight="1" x14ac:dyDescent="0.25">
      <c r="A29" s="71"/>
      <c r="B29" s="81" t="s">
        <v>113</v>
      </c>
      <c r="C29" s="85">
        <v>4257261.3540000003</v>
      </c>
      <c r="D29" s="85">
        <v>4504814.4040000001</v>
      </c>
      <c r="E29" s="85">
        <v>143256.35253999999</v>
      </c>
      <c r="F29" s="85">
        <v>160274.58525</v>
      </c>
      <c r="G29" s="85">
        <v>17401.410980000001</v>
      </c>
      <c r="H29" s="85">
        <v>9083007.1162599977</v>
      </c>
      <c r="I29" s="85">
        <v>10997.256949999999</v>
      </c>
      <c r="J29" s="85">
        <v>70774.606490000006</v>
      </c>
      <c r="K29" s="85">
        <v>81771.863440000001</v>
      </c>
      <c r="L29" s="85">
        <v>2735.2029299999999</v>
      </c>
      <c r="M29" s="85">
        <v>-284.66336000000001</v>
      </c>
      <c r="N29" s="85">
        <v>2450.5395699999999</v>
      </c>
      <c r="O29" s="84">
        <v>9167229.5192699973</v>
      </c>
      <c r="P29" s="84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4.1" customHeight="1" x14ac:dyDescent="0.25">
      <c r="A30" s="71"/>
      <c r="B30" s="255" t="s">
        <v>114</v>
      </c>
      <c r="C30" s="237">
        <v>5748225.1030000001</v>
      </c>
      <c r="D30" s="237">
        <v>6762176.3869999992</v>
      </c>
      <c r="E30" s="237">
        <v>205793.72774999999</v>
      </c>
      <c r="F30" s="237">
        <v>300560.65139999997</v>
      </c>
      <c r="G30" s="237">
        <v>41024.425520000004</v>
      </c>
      <c r="H30" s="237">
        <v>13057780.303699998</v>
      </c>
      <c r="I30" s="237">
        <v>11293.38998</v>
      </c>
      <c r="J30" s="237">
        <v>121058.92491</v>
      </c>
      <c r="K30" s="237">
        <v>132352.31489000001</v>
      </c>
      <c r="L30" s="237">
        <v>21181.424569999999</v>
      </c>
      <c r="M30" s="237">
        <v>127215.33663999999</v>
      </c>
      <c r="N30" s="237">
        <v>148396.76121</v>
      </c>
      <c r="O30" s="238">
        <v>13338529.379799997</v>
      </c>
      <c r="P30" s="84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4.1" customHeight="1" x14ac:dyDescent="0.25">
      <c r="A31" s="71"/>
      <c r="B31" s="81" t="s">
        <v>115</v>
      </c>
      <c r="C31" s="85">
        <v>1345883.943</v>
      </c>
      <c r="D31" s="85">
        <v>1519741.101</v>
      </c>
      <c r="E31" s="85">
        <v>58125.425200000005</v>
      </c>
      <c r="F31" s="85">
        <v>49567.177409999997</v>
      </c>
      <c r="G31" s="85">
        <v>3876.2579599999999</v>
      </c>
      <c r="H31" s="85">
        <v>2977193.9151500002</v>
      </c>
      <c r="I31" s="85">
        <v>150.12202000000002</v>
      </c>
      <c r="J31" s="85">
        <v>24451.082030000001</v>
      </c>
      <c r="K31" s="85">
        <v>24601.20405</v>
      </c>
      <c r="L31" s="85">
        <v>1403.4939899999999</v>
      </c>
      <c r="M31" s="85"/>
      <c r="N31" s="85">
        <v>1403.4939899999999</v>
      </c>
      <c r="O31" s="84">
        <v>3003198.6131899999</v>
      </c>
      <c r="P31" s="84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85">
        <v>2202901.4619999998</v>
      </c>
      <c r="D32" s="85">
        <v>3031111.0010000002</v>
      </c>
      <c r="E32" s="85">
        <v>111737.28358</v>
      </c>
      <c r="F32" s="85">
        <v>149266.05602000002</v>
      </c>
      <c r="G32" s="85">
        <v>9838.4553999999989</v>
      </c>
      <c r="H32" s="85">
        <v>5504854.2679600008</v>
      </c>
      <c r="I32" s="85">
        <v>2686.7286899999999</v>
      </c>
      <c r="J32" s="85">
        <v>31112.761000000002</v>
      </c>
      <c r="K32" s="85">
        <v>33799.489690000002</v>
      </c>
      <c r="L32" s="85">
        <v>2254.2985699999999</v>
      </c>
      <c r="M32" s="85"/>
      <c r="N32" s="85">
        <v>2254.2985699999999</v>
      </c>
      <c r="O32" s="84">
        <v>5540908.0562200006</v>
      </c>
      <c r="P32" s="84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85">
        <v>5078000.6869999999</v>
      </c>
      <c r="D33" s="85">
        <v>4721671.193</v>
      </c>
      <c r="E33" s="85">
        <v>159709.58622000008</v>
      </c>
      <c r="F33" s="85">
        <v>227404.74912000005</v>
      </c>
      <c r="G33" s="85">
        <v>25017.604600000002</v>
      </c>
      <c r="H33" s="85">
        <v>10211803.831710001</v>
      </c>
      <c r="I33" s="85">
        <v>2687.4636899999996</v>
      </c>
      <c r="J33" s="85">
        <v>34765.907060000005</v>
      </c>
      <c r="K33" s="85">
        <v>37453.370750000002</v>
      </c>
      <c r="L33" s="85">
        <v>2751.0821799999999</v>
      </c>
      <c r="M33" s="85"/>
      <c r="N33" s="85">
        <v>2751.0821799999999</v>
      </c>
      <c r="O33" s="84">
        <v>10252008.284640003</v>
      </c>
      <c r="P33" s="84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5" t="s">
        <v>146</v>
      </c>
      <c r="C34" s="237">
        <v>6742757.6910000006</v>
      </c>
      <c r="D34" s="237">
        <v>6988136.068</v>
      </c>
      <c r="E34" s="237">
        <v>311380.44316999998</v>
      </c>
      <c r="F34" s="237">
        <v>456661.03697999998</v>
      </c>
      <c r="G34" s="237">
        <v>50542.391019999995</v>
      </c>
      <c r="H34" s="237">
        <v>14549477.635739999</v>
      </c>
      <c r="I34" s="237">
        <v>2876.328</v>
      </c>
      <c r="J34" s="237">
        <v>79475.683839999998</v>
      </c>
      <c r="K34" s="237">
        <v>82352.011839999992</v>
      </c>
      <c r="L34" s="237">
        <v>20519.207859999999</v>
      </c>
      <c r="M34" s="237">
        <v>59000</v>
      </c>
      <c r="N34" s="237">
        <v>79519.207859999995</v>
      </c>
      <c r="O34" s="238">
        <v>14711348.85544</v>
      </c>
      <c r="P34" s="84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85">
        <v>1485134.1980000001</v>
      </c>
      <c r="D35" s="85">
        <v>1574463.3739999998</v>
      </c>
      <c r="E35" s="85">
        <v>50740.031230000001</v>
      </c>
      <c r="F35" s="85">
        <v>34769.318310000002</v>
      </c>
      <c r="G35" s="85">
        <v>1781.7704199999998</v>
      </c>
      <c r="H35" s="85">
        <v>3146888.7007200001</v>
      </c>
      <c r="I35" s="85">
        <v>450.36179000000004</v>
      </c>
      <c r="J35" s="85">
        <v>29827.19657</v>
      </c>
      <c r="K35" s="85">
        <v>30277.558359999999</v>
      </c>
      <c r="L35" s="85">
        <v>602.66660999999999</v>
      </c>
      <c r="M35" s="85"/>
      <c r="N35" s="85">
        <v>602.66660999999999</v>
      </c>
      <c r="O35" s="84">
        <v>3177768.9256900004</v>
      </c>
      <c r="P35" s="84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85">
        <v>2354760</v>
      </c>
      <c r="D36" s="85">
        <v>3093615</v>
      </c>
      <c r="E36" s="85">
        <v>109390.76798999999</v>
      </c>
      <c r="F36" s="85">
        <v>197615.38926999999</v>
      </c>
      <c r="G36" s="85">
        <v>8343.2305699999997</v>
      </c>
      <c r="H36" s="85">
        <v>5763722.3967499994</v>
      </c>
      <c r="I36" s="85">
        <v>2863.3422499999997</v>
      </c>
      <c r="J36" s="85">
        <v>60106.944179999999</v>
      </c>
      <c r="K36" s="85">
        <v>62970.28643</v>
      </c>
      <c r="L36" s="85">
        <v>2009.9333299999998</v>
      </c>
      <c r="M36" s="85"/>
      <c r="N36" s="85">
        <v>2009.9333299999998</v>
      </c>
      <c r="O36" s="84">
        <v>5828702.6165100001</v>
      </c>
      <c r="P36" s="84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85">
        <v>5141433.0219999999</v>
      </c>
      <c r="D37" s="85">
        <v>4465541.8899999997</v>
      </c>
      <c r="E37" s="85">
        <v>174348.46268</v>
      </c>
      <c r="F37" s="85">
        <v>259804.63389</v>
      </c>
      <c r="G37" s="85">
        <v>28642.50865</v>
      </c>
      <c r="H37" s="85">
        <v>10069770.522639999</v>
      </c>
      <c r="I37" s="85">
        <v>2912.9846200000002</v>
      </c>
      <c r="J37" s="85">
        <v>124834.86892000001</v>
      </c>
      <c r="K37" s="85">
        <v>127747.85354000001</v>
      </c>
      <c r="L37" s="85">
        <v>2409.31594</v>
      </c>
      <c r="M37" s="85">
        <v>53500</v>
      </c>
      <c r="N37" s="85">
        <v>55909.31594</v>
      </c>
      <c r="O37" s="84">
        <v>10253427.692119999</v>
      </c>
      <c r="P37" s="84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5" t="s">
        <v>121</v>
      </c>
      <c r="C38" s="237">
        <v>6671569.2429999989</v>
      </c>
      <c r="D38" s="237">
        <v>6181558.091</v>
      </c>
      <c r="E38" s="237">
        <v>257680.20463999998</v>
      </c>
      <c r="F38" s="237">
        <v>799252.26084</v>
      </c>
      <c r="G38" s="237">
        <v>50507.388229999997</v>
      </c>
      <c r="H38" s="237">
        <v>13960567.49174</v>
      </c>
      <c r="I38" s="237">
        <v>6153.3353500000003</v>
      </c>
      <c r="J38" s="237">
        <v>159158.12074000001</v>
      </c>
      <c r="K38" s="237">
        <v>165311.45609000002</v>
      </c>
      <c r="L38" s="237">
        <v>2892.5077699999997</v>
      </c>
      <c r="M38" s="237">
        <v>213500</v>
      </c>
      <c r="N38" s="237">
        <v>216392.50777</v>
      </c>
      <c r="O38" s="238">
        <v>14342271.455599999</v>
      </c>
      <c r="P38" s="84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85">
        <v>1438792.69</v>
      </c>
      <c r="D39" s="85">
        <v>1472813.324</v>
      </c>
      <c r="E39" s="85">
        <v>61874.215989999997</v>
      </c>
      <c r="F39" s="85">
        <v>55219.30674</v>
      </c>
      <c r="G39" s="85">
        <v>540.49333000000001</v>
      </c>
      <c r="H39" s="85">
        <v>3029240.04097</v>
      </c>
      <c r="I39" s="85">
        <v>91.01606000000001</v>
      </c>
      <c r="J39" s="85">
        <v>1148.8154400000001</v>
      </c>
      <c r="K39" s="85">
        <v>1239.8315</v>
      </c>
      <c r="L39" s="85">
        <v>28526.086089999997</v>
      </c>
      <c r="M39" s="85"/>
      <c r="N39" s="85">
        <v>28526.086089999997</v>
      </c>
      <c r="O39" s="84">
        <v>3059005.9585599997</v>
      </c>
      <c r="P39" s="84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85">
        <v>1840289</v>
      </c>
      <c r="D40" s="85">
        <v>2603410</v>
      </c>
      <c r="E40" s="85">
        <v>122530.07016</v>
      </c>
      <c r="F40" s="85">
        <v>592798.23418000003</v>
      </c>
      <c r="G40" s="85">
        <v>1719.5084099999999</v>
      </c>
      <c r="H40" s="85">
        <v>5160747.8554099994</v>
      </c>
      <c r="I40" s="85">
        <v>244.48903999999999</v>
      </c>
      <c r="J40" s="85">
        <v>44084.949250000005</v>
      </c>
      <c r="K40" s="85">
        <v>44329.438290000006</v>
      </c>
      <c r="L40" s="85">
        <v>30529.216420000001</v>
      </c>
      <c r="M40" s="85">
        <v>270000</v>
      </c>
      <c r="N40" s="85">
        <v>300529.21642000001</v>
      </c>
      <c r="O40" s="84">
        <v>5505606.5101199998</v>
      </c>
      <c r="P40" s="84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85">
        <v>3950044.2850000001</v>
      </c>
      <c r="D41" s="85">
        <v>3611574.2989999996</v>
      </c>
      <c r="E41" s="85">
        <v>190728.85172999999</v>
      </c>
      <c r="F41" s="85">
        <v>676375.42958999996</v>
      </c>
      <c r="G41" s="85">
        <v>6735.4675499999994</v>
      </c>
      <c r="H41" s="85">
        <v>8435458.3420800008</v>
      </c>
      <c r="I41" s="85">
        <v>2118.2847200000001</v>
      </c>
      <c r="J41" s="85">
        <v>61911.173949999997</v>
      </c>
      <c r="K41" s="85">
        <v>64029.45867</v>
      </c>
      <c r="L41" s="85">
        <v>30905.002679999998</v>
      </c>
      <c r="M41" s="85">
        <v>270000</v>
      </c>
      <c r="N41" s="85">
        <v>300905.00267999998</v>
      </c>
      <c r="O41" s="84">
        <v>8800392.8034300003</v>
      </c>
      <c r="P41" s="84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5" t="s">
        <v>98</v>
      </c>
      <c r="C42" s="237">
        <v>5455108.5329299979</v>
      </c>
      <c r="D42" s="237">
        <v>5769079.4238700019</v>
      </c>
      <c r="E42" s="237">
        <v>252818.35672999991</v>
      </c>
      <c r="F42" s="237">
        <v>1018980.0208200002</v>
      </c>
      <c r="G42" s="237">
        <v>13860.97004</v>
      </c>
      <c r="H42" s="237">
        <v>12509847.304389996</v>
      </c>
      <c r="I42" s="237">
        <v>2491.9030200000002</v>
      </c>
      <c r="J42" s="237">
        <v>112332.14218</v>
      </c>
      <c r="K42" s="237">
        <v>114824.04519999999</v>
      </c>
      <c r="L42" s="237">
        <v>31281.854199999998</v>
      </c>
      <c r="M42" s="237">
        <v>354000</v>
      </c>
      <c r="N42" s="237">
        <v>385281.8542</v>
      </c>
      <c r="O42" s="238">
        <v>13009953.203789996</v>
      </c>
      <c r="P42" s="84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85">
        <v>1395062.0739399996</v>
      </c>
      <c r="D43" s="85">
        <v>1507409.8815200001</v>
      </c>
      <c r="E43" s="85">
        <v>67154.433539999998</v>
      </c>
      <c r="F43" s="85">
        <v>80033.749489999973</v>
      </c>
      <c r="G43" s="85">
        <v>324.29649000000001</v>
      </c>
      <c r="H43" s="85">
        <v>3049984.4349799994</v>
      </c>
      <c r="I43" s="85">
        <v>196.73939000000001</v>
      </c>
      <c r="J43" s="85">
        <v>38715.082949999989</v>
      </c>
      <c r="K43" s="85">
        <v>38911.822339999992</v>
      </c>
      <c r="L43" s="85">
        <v>30985.465400000001</v>
      </c>
      <c r="M43" s="85">
        <v>0</v>
      </c>
      <c r="N43" s="85">
        <v>30985.465400000001</v>
      </c>
      <c r="O43" s="84">
        <v>3119881.7227199995</v>
      </c>
      <c r="P43" s="84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85">
        <v>1874458.942710001</v>
      </c>
      <c r="D44" s="85">
        <v>2731267.3937900006</v>
      </c>
      <c r="E44" s="85">
        <v>137634.42600000001</v>
      </c>
      <c r="F44" s="85">
        <v>744992.2459900002</v>
      </c>
      <c r="G44" s="85">
        <v>1334.1993</v>
      </c>
      <c r="H44" s="85">
        <v>5489687.2077900004</v>
      </c>
      <c r="I44" s="85">
        <v>358.52919000000003</v>
      </c>
      <c r="J44" s="85">
        <v>44418.294569999998</v>
      </c>
      <c r="K44" s="85">
        <v>44776.823759999999</v>
      </c>
      <c r="L44" s="85">
        <v>31398.951829999998</v>
      </c>
      <c r="M44" s="85">
        <v>150000.57750000001</v>
      </c>
      <c r="N44" s="85">
        <v>181399.52933000002</v>
      </c>
      <c r="O44" s="84">
        <v>5715863.5608800007</v>
      </c>
      <c r="P44" s="84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85">
        <v>3829845.7275500009</v>
      </c>
      <c r="D45" s="85">
        <v>4037114.0431400011</v>
      </c>
      <c r="E45" s="85">
        <v>207874.95858999999</v>
      </c>
      <c r="F45" s="85">
        <v>862839.79817000031</v>
      </c>
      <c r="G45" s="85">
        <v>3612.0176800000004</v>
      </c>
      <c r="H45" s="85">
        <v>8941286.5451300032</v>
      </c>
      <c r="I45" s="85">
        <v>404.91077999999999</v>
      </c>
      <c r="J45" s="85">
        <v>92881.538560000001</v>
      </c>
      <c r="K45" s="85">
        <v>93286.449340000006</v>
      </c>
      <c r="L45" s="85">
        <v>31838.411939999998</v>
      </c>
      <c r="M45" s="85">
        <v>150000</v>
      </c>
      <c r="N45" s="85">
        <v>181838.41193999999</v>
      </c>
      <c r="O45" s="84">
        <v>9216411.4064100031</v>
      </c>
      <c r="P45" s="84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5" t="s">
        <v>144</v>
      </c>
      <c r="C46" s="237">
        <v>5321089.7570099998</v>
      </c>
      <c r="D46" s="237">
        <v>6140971.2251499994</v>
      </c>
      <c r="E46" s="237">
        <v>300220.63456999999</v>
      </c>
      <c r="F46" s="237">
        <v>1098147.8336899998</v>
      </c>
      <c r="G46" s="237">
        <v>12072.992760000001</v>
      </c>
      <c r="H46" s="237">
        <v>12872502.44318</v>
      </c>
      <c r="I46" s="237">
        <v>660.3152</v>
      </c>
      <c r="J46" s="237">
        <v>111388.26953999998</v>
      </c>
      <c r="K46" s="237">
        <v>112048.58473999998</v>
      </c>
      <c r="L46" s="237">
        <v>39508.477579999992</v>
      </c>
      <c r="M46" s="237">
        <v>494048.24421999999</v>
      </c>
      <c r="N46" s="237">
        <v>533556.72179999994</v>
      </c>
      <c r="O46" s="238">
        <v>13518107.74972</v>
      </c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161</v>
      </c>
      <c r="C47" s="85">
        <v>1468685.1697299993</v>
      </c>
      <c r="D47" s="85">
        <v>1457597.0173500003</v>
      </c>
      <c r="E47" s="85">
        <v>67033.935820000013</v>
      </c>
      <c r="F47" s="85">
        <v>66155.373990000007</v>
      </c>
      <c r="G47" s="85">
        <v>166.48018000000002</v>
      </c>
      <c r="H47" s="85">
        <v>3059637.97707</v>
      </c>
      <c r="I47" s="85">
        <v>362.62821000000002</v>
      </c>
      <c r="J47" s="85">
        <v>39057.539589999986</v>
      </c>
      <c r="K47" s="85">
        <v>39420.167799999988</v>
      </c>
      <c r="L47" s="85">
        <v>34193.462239999993</v>
      </c>
      <c r="M47" s="85">
        <v>68800</v>
      </c>
      <c r="N47" s="85">
        <v>102993.46223999999</v>
      </c>
      <c r="O47" s="84">
        <v>3202051.6071099997</v>
      </c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162</v>
      </c>
      <c r="C48" s="85">
        <v>2039860.9659500001</v>
      </c>
      <c r="D48" s="85">
        <v>2833756.8291600007</v>
      </c>
      <c r="E48" s="85">
        <v>157916.81160000002</v>
      </c>
      <c r="F48" s="85">
        <v>259578.27382</v>
      </c>
      <c r="G48" s="85">
        <v>759.89880000000005</v>
      </c>
      <c r="H48" s="85">
        <v>5291872.7793299994</v>
      </c>
      <c r="I48" s="85">
        <v>1102.76514</v>
      </c>
      <c r="J48" s="85">
        <v>44940.965199999999</v>
      </c>
      <c r="K48" s="85">
        <v>46043.730340000002</v>
      </c>
      <c r="L48" s="85">
        <v>34656.580719999998</v>
      </c>
      <c r="M48" s="85">
        <v>88800</v>
      </c>
      <c r="N48" s="85">
        <v>123456.58072</v>
      </c>
      <c r="O48" s="84">
        <v>5461373.0903899996</v>
      </c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163</v>
      </c>
      <c r="C49" s="85">
        <v>4273565.3111800002</v>
      </c>
      <c r="D49" s="85">
        <v>4166813.3407799983</v>
      </c>
      <c r="E49" s="85">
        <v>240517.68559000015</v>
      </c>
      <c r="F49" s="85">
        <v>386969.67847999989</v>
      </c>
      <c r="G49" s="85">
        <v>4187.2492899999997</v>
      </c>
      <c r="H49" s="85">
        <v>9072053.2653199993</v>
      </c>
      <c r="I49" s="85">
        <v>1482.2889799999998</v>
      </c>
      <c r="J49" s="85">
        <v>68664.515669999993</v>
      </c>
      <c r="K49" s="85">
        <v>70146.804649999991</v>
      </c>
      <c r="L49" s="85">
        <v>35050.277869999998</v>
      </c>
      <c r="M49" s="85">
        <v>88800</v>
      </c>
      <c r="N49" s="85">
        <v>123850.27786999999</v>
      </c>
      <c r="O49" s="84">
        <v>9266050.3478399981</v>
      </c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5" t="s">
        <v>165</v>
      </c>
      <c r="C50" s="237">
        <v>5783519.7919700034</v>
      </c>
      <c r="D50" s="237">
        <v>5931998.6913799979</v>
      </c>
      <c r="E50" s="237">
        <v>348449.38757000002</v>
      </c>
      <c r="F50" s="237">
        <v>788023.90935000032</v>
      </c>
      <c r="G50" s="237">
        <v>19422.095139999994</v>
      </c>
      <c r="H50" s="237">
        <v>12871413.875410002</v>
      </c>
      <c r="I50" s="237">
        <v>2735.7589200000002</v>
      </c>
      <c r="J50" s="237">
        <v>150023.42670999997</v>
      </c>
      <c r="K50" s="237">
        <v>152759.18562999996</v>
      </c>
      <c r="L50" s="237">
        <v>60844.466780000002</v>
      </c>
      <c r="M50" s="237">
        <v>371600</v>
      </c>
      <c r="N50" s="237">
        <v>432444.46678000002</v>
      </c>
      <c r="O50" s="238">
        <v>13456617.52782</v>
      </c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166</v>
      </c>
      <c r="C51" s="85">
        <v>1556455.9223299993</v>
      </c>
      <c r="D51" s="85">
        <v>1439868.5280499998</v>
      </c>
      <c r="E51" s="85">
        <v>72762.623290000018</v>
      </c>
      <c r="F51" s="85">
        <v>1914.5074399999992</v>
      </c>
      <c r="G51" s="85">
        <v>554.21057999999994</v>
      </c>
      <c r="H51" s="85">
        <v>3071555.7916899994</v>
      </c>
      <c r="I51" s="85">
        <v>804.04844000000014</v>
      </c>
      <c r="J51" s="85">
        <v>9009.6111300000011</v>
      </c>
      <c r="K51" s="85">
        <v>9813.6595700000016</v>
      </c>
      <c r="L51" s="85">
        <v>34091.407589999995</v>
      </c>
      <c r="M51" s="85">
        <v>146570</v>
      </c>
      <c r="N51" s="85">
        <v>180661.40758999999</v>
      </c>
      <c r="O51" s="84">
        <v>3262030.8588499995</v>
      </c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167</v>
      </c>
      <c r="C52" s="85">
        <v>2115046.9473199984</v>
      </c>
      <c r="D52" s="85">
        <v>2651386.9950199984</v>
      </c>
      <c r="E52" s="85">
        <v>270071.14218999998</v>
      </c>
      <c r="F52" s="85">
        <v>128079.03589</v>
      </c>
      <c r="G52" s="85">
        <v>926.19476999999995</v>
      </c>
      <c r="H52" s="85">
        <v>5165510.3151899967</v>
      </c>
      <c r="I52" s="85">
        <v>924.81732999999997</v>
      </c>
      <c r="J52" s="85">
        <v>9728.3471800000007</v>
      </c>
      <c r="K52" s="85">
        <v>10653.164510000001</v>
      </c>
      <c r="L52" s="85">
        <v>34511.705099999999</v>
      </c>
      <c r="M52" s="85">
        <v>250570</v>
      </c>
      <c r="N52" s="85">
        <v>285081.70510000002</v>
      </c>
      <c r="O52" s="84">
        <v>5461245.1847999962</v>
      </c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168</v>
      </c>
      <c r="C53" s="85">
        <v>4312505.0965700001</v>
      </c>
      <c r="D53" s="85">
        <v>3930750.4379800009</v>
      </c>
      <c r="E53" s="85">
        <v>459502.56319000002</v>
      </c>
      <c r="F53" s="85">
        <v>169739.05684</v>
      </c>
      <c r="G53" s="85">
        <v>4867.8537200000019</v>
      </c>
      <c r="H53" s="85">
        <v>8877365.0083000008</v>
      </c>
      <c r="I53" s="85">
        <v>1296.34265</v>
      </c>
      <c r="J53" s="85">
        <v>22045.297529999996</v>
      </c>
      <c r="K53" s="85">
        <v>23341.640179999995</v>
      </c>
      <c r="L53" s="85">
        <v>45083.851499999997</v>
      </c>
      <c r="M53" s="85">
        <v>250570</v>
      </c>
      <c r="N53" s="85">
        <v>295653.85149999999</v>
      </c>
      <c r="O53" s="84">
        <v>9196360.4999800008</v>
      </c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5" t="s">
        <v>169</v>
      </c>
      <c r="C54" s="237">
        <v>5843582.5949999997</v>
      </c>
      <c r="D54" s="237">
        <v>5813085.2560000001</v>
      </c>
      <c r="E54" s="237">
        <v>567346.81500000006</v>
      </c>
      <c r="F54" s="237">
        <v>361558.55599999998</v>
      </c>
      <c r="G54" s="237">
        <v>13398.877</v>
      </c>
      <c r="H54" s="237">
        <v>12598972.098999999</v>
      </c>
      <c r="I54" s="237">
        <v>1475.694</v>
      </c>
      <c r="J54" s="237">
        <v>26451.758999999998</v>
      </c>
      <c r="K54" s="237">
        <v>27927.452999999998</v>
      </c>
      <c r="L54" s="237">
        <v>12499.751999999999</v>
      </c>
      <c r="M54" s="237">
        <v>348570</v>
      </c>
      <c r="N54" s="237">
        <v>361069.75199999998</v>
      </c>
      <c r="O54" s="238">
        <v>12987969.304</v>
      </c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171</v>
      </c>
      <c r="C55" s="85">
        <v>1472226.1926500001</v>
      </c>
      <c r="D55" s="85">
        <v>1406323.9211800001</v>
      </c>
      <c r="E55" s="85">
        <v>114088.04650999997</v>
      </c>
      <c r="F55" s="85">
        <v>48046.504680000005</v>
      </c>
      <c r="G55" s="85">
        <v>570.5308</v>
      </c>
      <c r="H55" s="85">
        <v>3041255.1958199996</v>
      </c>
      <c r="I55" s="85">
        <v>158.41879</v>
      </c>
      <c r="J55" s="85">
        <v>11970.528469999999</v>
      </c>
      <c r="K55" s="85">
        <v>12128.947259999999</v>
      </c>
      <c r="L55" s="85">
        <v>968.96451999999999</v>
      </c>
      <c r="M55" s="85">
        <v>0</v>
      </c>
      <c r="N55" s="85">
        <v>968.96451999999999</v>
      </c>
      <c r="O55" s="84">
        <v>3054353.1075999993</v>
      </c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172</v>
      </c>
      <c r="C56" s="85">
        <v>2101462.6089700004</v>
      </c>
      <c r="D56" s="85">
        <v>2630065.9887399999</v>
      </c>
      <c r="E56" s="85">
        <v>174132.94608999995</v>
      </c>
      <c r="F56" s="85">
        <v>144723.16143000001</v>
      </c>
      <c r="G56" s="85">
        <v>1280.23224</v>
      </c>
      <c r="H56" s="85">
        <v>5051664.9374700002</v>
      </c>
      <c r="I56" s="85">
        <v>406.87169000000006</v>
      </c>
      <c r="J56" s="85">
        <v>13582.76744</v>
      </c>
      <c r="K56" s="85">
        <v>13989.63913</v>
      </c>
      <c r="L56" s="85">
        <v>1320.56962</v>
      </c>
      <c r="M56" s="85">
        <v>126340</v>
      </c>
      <c r="N56" s="85">
        <v>127660.56961999999</v>
      </c>
      <c r="O56" s="84">
        <v>5193315.1462200005</v>
      </c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81" t="s">
        <v>183</v>
      </c>
      <c r="C57" s="85">
        <v>4364841.0844099987</v>
      </c>
      <c r="D57" s="85">
        <v>4029646.5348300012</v>
      </c>
      <c r="E57" s="85">
        <v>243121.17850000001</v>
      </c>
      <c r="F57" s="85">
        <v>202167.80866000001</v>
      </c>
      <c r="G57" s="85">
        <v>2017.5217999999998</v>
      </c>
      <c r="H57" s="85">
        <v>8841794.128200002</v>
      </c>
      <c r="I57" s="85">
        <v>453.19792000000007</v>
      </c>
      <c r="J57" s="85">
        <v>15276.975460000001</v>
      </c>
      <c r="K57" s="85">
        <v>15730.173380000002</v>
      </c>
      <c r="L57" s="85">
        <v>1691.77827</v>
      </c>
      <c r="M57" s="85">
        <v>262340</v>
      </c>
      <c r="N57" s="85">
        <v>264031.77827000001</v>
      </c>
      <c r="O57" s="84">
        <v>9121556.0798500031</v>
      </c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5" t="s">
        <v>185</v>
      </c>
      <c r="C58" s="237">
        <v>5907446.8366999971</v>
      </c>
      <c r="D58" s="237">
        <v>5948101.4555100016</v>
      </c>
      <c r="E58" s="237">
        <v>334988.46451000008</v>
      </c>
      <c r="F58" s="237">
        <v>391198.14286999998</v>
      </c>
      <c r="G58" s="237">
        <v>9565.1587</v>
      </c>
      <c r="H58" s="237">
        <v>12591300.058289997</v>
      </c>
      <c r="I58" s="237">
        <v>2028.95571</v>
      </c>
      <c r="J58" s="237">
        <v>37446.527279999995</v>
      </c>
      <c r="K58" s="237">
        <v>39475.482989999997</v>
      </c>
      <c r="L58" s="237">
        <v>2116.3309300000001</v>
      </c>
      <c r="M58" s="237">
        <v>336340</v>
      </c>
      <c r="N58" s="237">
        <v>338456.33093</v>
      </c>
      <c r="O58" s="238">
        <v>12969231.872209998</v>
      </c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188</v>
      </c>
      <c r="C59" s="85">
        <v>1439763.60629</v>
      </c>
      <c r="D59" s="85">
        <v>1433054.7731699999</v>
      </c>
      <c r="E59" s="85">
        <v>77310.739460000012</v>
      </c>
      <c r="F59" s="85">
        <v>9602.9211499999983</v>
      </c>
      <c r="G59" s="85">
        <v>457.38430000000005</v>
      </c>
      <c r="H59" s="85">
        <v>2960189.4243699997</v>
      </c>
      <c r="I59" s="85">
        <v>614.40313999999989</v>
      </c>
      <c r="J59" s="85">
        <v>4833.2294199999997</v>
      </c>
      <c r="K59" s="85">
        <v>5447.63256</v>
      </c>
      <c r="L59" s="85">
        <v>894.02665999999999</v>
      </c>
      <c r="M59" s="85">
        <v>0</v>
      </c>
      <c r="N59" s="85">
        <v>894.02665999999999</v>
      </c>
      <c r="O59" s="84">
        <v>2966531.0835899995</v>
      </c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65" t="s">
        <v>191</v>
      </c>
      <c r="C60" s="85">
        <v>2108618.6284499997</v>
      </c>
      <c r="D60" s="85">
        <v>2888698.6802799995</v>
      </c>
      <c r="E60" s="85">
        <v>149182.99654000005</v>
      </c>
      <c r="F60" s="85">
        <v>212668.41856000002</v>
      </c>
      <c r="G60" s="85">
        <v>1432.4422400000001</v>
      </c>
      <c r="H60" s="85">
        <v>5360601.1660699984</v>
      </c>
      <c r="I60" s="85">
        <v>860.86623999999995</v>
      </c>
      <c r="J60" s="85">
        <v>14833.275100000001</v>
      </c>
      <c r="K60" s="85">
        <v>15694.14134</v>
      </c>
      <c r="L60" s="85">
        <v>1271.7226900000001</v>
      </c>
      <c r="M60" s="85">
        <v>101100</v>
      </c>
      <c r="N60" s="85">
        <v>102371.72269</v>
      </c>
      <c r="O60" s="84">
        <v>5478667.0300999982</v>
      </c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65" t="s">
        <v>192</v>
      </c>
      <c r="C61" s="85">
        <v>4252935.1517299982</v>
      </c>
      <c r="D61" s="85">
        <v>4492163.5031899987</v>
      </c>
      <c r="E61" s="85">
        <v>219014.06944999986</v>
      </c>
      <c r="F61" s="85">
        <v>239445.68100000001</v>
      </c>
      <c r="G61" s="85">
        <v>2617.1501500000008</v>
      </c>
      <c r="H61" s="85">
        <v>9206175.5555199962</v>
      </c>
      <c r="I61" s="85">
        <v>913.43938000000003</v>
      </c>
      <c r="J61" s="85">
        <v>31864.216950000002</v>
      </c>
      <c r="K61" s="85">
        <v>32777.656330000005</v>
      </c>
      <c r="L61" s="85">
        <v>1582.7240500000003</v>
      </c>
      <c r="M61" s="85">
        <v>263500</v>
      </c>
      <c r="N61" s="85">
        <v>265082.72405000002</v>
      </c>
      <c r="O61" s="84">
        <v>9504035.9358999971</v>
      </c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5" t="s">
        <v>194</v>
      </c>
      <c r="C62" s="237">
        <v>5905830.1388199991</v>
      </c>
      <c r="D62" s="237">
        <v>6505459.3252799949</v>
      </c>
      <c r="E62" s="237">
        <v>298131.60395999975</v>
      </c>
      <c r="F62" s="237">
        <v>402571.66092000029</v>
      </c>
      <c r="G62" s="237">
        <v>10104.00945</v>
      </c>
      <c r="H62" s="237">
        <v>13122096.738429993</v>
      </c>
      <c r="I62" s="237">
        <v>1390.94921</v>
      </c>
      <c r="J62" s="237">
        <v>46717.245029999998</v>
      </c>
      <c r="K62" s="237">
        <v>48108.194239999997</v>
      </c>
      <c r="L62" s="237">
        <v>1913.3462</v>
      </c>
      <c r="M62" s="237">
        <v>263500</v>
      </c>
      <c r="N62" s="237">
        <v>265413.34620000003</v>
      </c>
      <c r="O62" s="238">
        <v>13435618.278869994</v>
      </c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3.9" customHeight="1" x14ac:dyDescent="0.25">
      <c r="A63" s="75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</row>
    <row r="64" spans="1:255" ht="19.5" customHeight="1" x14ac:dyDescent="0.25">
      <c r="A64" s="67"/>
      <c r="B64" s="314" t="s">
        <v>27</v>
      </c>
      <c r="C64" s="314"/>
      <c r="O64"/>
    </row>
  </sheetData>
  <mergeCells count="1">
    <mergeCell ref="B64:C64"/>
  </mergeCells>
  <phoneticPr fontId="19" type="noConversion"/>
  <hyperlinks>
    <hyperlink ref="B64:C64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  <pageSetUpPr fitToPage="1"/>
  </sheetPr>
  <dimension ref="A1:GD57"/>
  <sheetViews>
    <sheetView showGridLines="0" topLeftCell="A34" workbookViewId="0">
      <selection activeCell="B54" sqref="B54:K54"/>
    </sheetView>
  </sheetViews>
  <sheetFormatPr baseColWidth="10" defaultColWidth="12.5546875" defaultRowHeight="15.6" x14ac:dyDescent="0.35"/>
  <cols>
    <col min="1" max="1" width="2.33203125" style="158" customWidth="1"/>
    <col min="2" max="2" width="9.6640625" style="159" customWidth="1"/>
    <col min="3" max="11" width="12.5546875" style="160" customWidth="1"/>
    <col min="12" max="12" width="15.88671875" style="160" bestFit="1" customWidth="1"/>
    <col min="13" max="16384" width="12.5546875" style="160"/>
  </cols>
  <sheetData>
    <row r="1" spans="1:186" s="223" customFormat="1" x14ac:dyDescent="0.25">
      <c r="B1" s="224" t="s">
        <v>26</v>
      </c>
      <c r="K1" s="225" t="str">
        <f>Aurkibidea!B8</f>
        <v>2014ko 4. hiruhilabetea</v>
      </c>
    </row>
    <row r="2" spans="1:186" s="142" customFormat="1" ht="20.25" customHeight="1" x14ac:dyDescent="0.25">
      <c r="A2" s="141"/>
      <c r="B2" s="120" t="s">
        <v>145</v>
      </c>
      <c r="C2" s="161"/>
      <c r="D2" s="161"/>
      <c r="E2" s="161"/>
      <c r="F2" s="161"/>
      <c r="G2" s="161"/>
      <c r="H2" s="161"/>
      <c r="I2" s="161"/>
      <c r="J2" s="161"/>
      <c r="K2" s="161"/>
    </row>
    <row r="3" spans="1:186" s="142" customFormat="1" ht="13.5" customHeight="1" x14ac:dyDescent="0.25">
      <c r="A3" s="141"/>
      <c r="B3" s="122" t="s">
        <v>126</v>
      </c>
      <c r="C3" s="161"/>
      <c r="D3" s="161"/>
      <c r="E3" s="161"/>
      <c r="F3" s="161"/>
      <c r="G3" s="161"/>
      <c r="H3" s="161"/>
      <c r="I3" s="161"/>
      <c r="J3" s="161"/>
      <c r="K3" s="161"/>
    </row>
    <row r="4" spans="1:186" s="142" customFormat="1" ht="14.25" customHeight="1" x14ac:dyDescent="0.25">
      <c r="A4" s="143"/>
      <c r="B4" s="143"/>
      <c r="C4" s="162"/>
      <c r="D4" s="157"/>
      <c r="E4" s="143"/>
      <c r="F4" s="143"/>
      <c r="G4" s="143"/>
      <c r="H4" s="143"/>
      <c r="I4" s="143"/>
      <c r="J4" s="143"/>
      <c r="K4" s="83" t="s">
        <v>127</v>
      </c>
    </row>
    <row r="5" spans="1:186" s="146" customFormat="1" ht="36" customHeight="1" x14ac:dyDescent="0.25">
      <c r="A5" s="144"/>
      <c r="B5" s="266" t="s">
        <v>82</v>
      </c>
      <c r="C5" s="179" t="s">
        <v>128</v>
      </c>
      <c r="D5" s="163" t="s">
        <v>136</v>
      </c>
      <c r="E5" s="163" t="s">
        <v>137</v>
      </c>
      <c r="F5" s="180" t="s">
        <v>138</v>
      </c>
      <c r="G5" s="179" t="s">
        <v>129</v>
      </c>
      <c r="H5" s="163" t="s">
        <v>139</v>
      </c>
      <c r="I5" s="163" t="s">
        <v>140</v>
      </c>
      <c r="J5" s="163" t="s">
        <v>141</v>
      </c>
      <c r="K5" s="180" t="s">
        <v>142</v>
      </c>
      <c r="L5" s="145"/>
      <c r="M5" s="145"/>
      <c r="AA5" s="145"/>
      <c r="AB5" s="145"/>
      <c r="AP5" s="145"/>
      <c r="AQ5" s="145"/>
      <c r="BE5" s="145"/>
      <c r="BF5" s="145"/>
      <c r="BT5" s="145"/>
      <c r="BU5" s="145"/>
      <c r="CI5" s="145"/>
      <c r="CJ5" s="145"/>
      <c r="CX5" s="145"/>
      <c r="CY5" s="145"/>
      <c r="DM5" s="145"/>
      <c r="DN5" s="145"/>
      <c r="EB5" s="145"/>
      <c r="EC5" s="145"/>
      <c r="EQ5" s="145"/>
      <c r="ER5" s="145"/>
      <c r="FF5" s="145"/>
      <c r="FG5" s="145"/>
      <c r="FU5" s="145"/>
      <c r="FV5" s="145"/>
    </row>
    <row r="6" spans="1:186" s="150" customFormat="1" ht="3.9" customHeight="1" x14ac:dyDescent="0.25">
      <c r="A6" s="147"/>
      <c r="B6" s="267"/>
      <c r="C6" s="268"/>
      <c r="D6" s="269"/>
      <c r="E6" s="269"/>
      <c r="F6" s="270"/>
      <c r="G6" s="268"/>
      <c r="H6" s="269"/>
      <c r="I6" s="269"/>
      <c r="J6" s="269"/>
      <c r="K6" s="271"/>
      <c r="L6" s="148"/>
      <c r="M6" s="148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8"/>
      <c r="AB6" s="148"/>
      <c r="AC6" s="149"/>
      <c r="AD6" s="149"/>
      <c r="AE6" s="149"/>
      <c r="AF6" s="149"/>
      <c r="AG6" s="149"/>
      <c r="AH6" s="149"/>
      <c r="AI6" s="149"/>
      <c r="AJ6" s="149"/>
      <c r="AK6" s="149"/>
      <c r="AL6" s="149"/>
      <c r="AM6" s="149"/>
      <c r="AN6" s="149"/>
      <c r="AO6" s="149"/>
      <c r="AP6" s="148"/>
      <c r="AQ6" s="148"/>
      <c r="AR6" s="149"/>
      <c r="AS6" s="149"/>
      <c r="AT6" s="149"/>
      <c r="AU6" s="149"/>
      <c r="AV6" s="149"/>
      <c r="AW6" s="149"/>
      <c r="AX6" s="149"/>
      <c r="AY6" s="149"/>
      <c r="AZ6" s="149"/>
      <c r="BA6" s="149"/>
      <c r="BB6" s="149"/>
      <c r="BC6" s="149"/>
      <c r="BD6" s="149"/>
      <c r="BE6" s="148"/>
      <c r="BF6" s="148"/>
      <c r="BG6" s="149"/>
      <c r="BH6" s="149"/>
      <c r="BI6" s="149"/>
      <c r="BJ6" s="149"/>
      <c r="BK6" s="149"/>
      <c r="BL6" s="149"/>
      <c r="BM6" s="149"/>
      <c r="BN6" s="149"/>
      <c r="BO6" s="149"/>
      <c r="BP6" s="149"/>
      <c r="BQ6" s="149"/>
      <c r="BR6" s="149"/>
      <c r="BS6" s="149"/>
      <c r="BT6" s="148"/>
      <c r="BU6" s="148"/>
      <c r="BV6" s="149"/>
      <c r="BW6" s="149"/>
      <c r="BX6" s="149"/>
      <c r="BY6" s="149"/>
      <c r="BZ6" s="149"/>
      <c r="CA6" s="149"/>
      <c r="CB6" s="149"/>
      <c r="CC6" s="149"/>
      <c r="CD6" s="149"/>
      <c r="CE6" s="149"/>
      <c r="CF6" s="149"/>
      <c r="CG6" s="149"/>
      <c r="CH6" s="149"/>
      <c r="CI6" s="148"/>
      <c r="CJ6" s="148"/>
      <c r="CK6" s="149"/>
      <c r="CL6" s="149"/>
      <c r="CM6" s="149"/>
      <c r="CN6" s="149"/>
      <c r="CO6" s="149"/>
      <c r="CP6" s="149"/>
      <c r="CQ6" s="149"/>
      <c r="CR6" s="149"/>
      <c r="CS6" s="149"/>
      <c r="CT6" s="149"/>
      <c r="CU6" s="149"/>
      <c r="CV6" s="149"/>
      <c r="CW6" s="149"/>
      <c r="CX6" s="148"/>
      <c r="CY6" s="148"/>
      <c r="CZ6" s="149"/>
      <c r="DA6" s="149"/>
      <c r="DB6" s="149"/>
      <c r="DC6" s="149"/>
      <c r="DD6" s="149"/>
      <c r="DE6" s="149"/>
      <c r="DF6" s="149"/>
      <c r="DG6" s="149"/>
      <c r="DH6" s="149"/>
      <c r="DI6" s="149"/>
      <c r="DJ6" s="149"/>
      <c r="DK6" s="149"/>
      <c r="DL6" s="149"/>
      <c r="DM6" s="148"/>
      <c r="DN6" s="148"/>
      <c r="DO6" s="149"/>
      <c r="DP6" s="149"/>
      <c r="DQ6" s="149"/>
      <c r="DR6" s="149"/>
      <c r="DS6" s="149"/>
      <c r="DT6" s="149"/>
      <c r="DU6" s="149"/>
      <c r="DV6" s="149"/>
      <c r="DW6" s="149"/>
      <c r="DX6" s="149"/>
      <c r="DY6" s="149"/>
      <c r="DZ6" s="149"/>
      <c r="EA6" s="149"/>
      <c r="EB6" s="148"/>
      <c r="EC6" s="148"/>
      <c r="ED6" s="149"/>
      <c r="EE6" s="149"/>
      <c r="EF6" s="149"/>
      <c r="EG6" s="149"/>
      <c r="EH6" s="149"/>
      <c r="EI6" s="149"/>
      <c r="EJ6" s="149"/>
      <c r="EK6" s="149"/>
      <c r="EL6" s="149"/>
      <c r="EM6" s="149"/>
      <c r="EN6" s="149"/>
      <c r="EO6" s="149"/>
      <c r="EP6" s="149"/>
      <c r="EQ6" s="148"/>
      <c r="ER6" s="148"/>
      <c r="ES6" s="149"/>
      <c r="ET6" s="149"/>
      <c r="EU6" s="149"/>
      <c r="EV6" s="149"/>
      <c r="EW6" s="149"/>
      <c r="EX6" s="149"/>
      <c r="EY6" s="149"/>
      <c r="EZ6" s="149"/>
      <c r="FA6" s="149"/>
      <c r="FB6" s="149"/>
      <c r="FC6" s="149"/>
      <c r="FD6" s="149"/>
      <c r="FE6" s="149"/>
      <c r="FF6" s="148"/>
      <c r="FG6" s="148"/>
      <c r="FH6" s="149"/>
      <c r="FI6" s="149"/>
      <c r="FJ6" s="149"/>
      <c r="FK6" s="149"/>
      <c r="FL6" s="149"/>
      <c r="FM6" s="149"/>
      <c r="FN6" s="149"/>
      <c r="FO6" s="149"/>
      <c r="FP6" s="149"/>
      <c r="FQ6" s="149"/>
      <c r="FR6" s="149"/>
      <c r="FS6" s="149"/>
      <c r="FT6" s="149"/>
      <c r="FU6" s="148"/>
      <c r="FV6" s="148"/>
      <c r="FW6" s="149"/>
      <c r="FX6" s="149"/>
      <c r="FY6" s="149"/>
      <c r="FZ6" s="149"/>
      <c r="GA6" s="149"/>
      <c r="GB6" s="149"/>
      <c r="GC6" s="149"/>
      <c r="GD6" s="149"/>
    </row>
    <row r="7" spans="1:186" s="156" customFormat="1" ht="12.75" customHeight="1" x14ac:dyDescent="0.35">
      <c r="A7" s="151"/>
      <c r="B7" s="272" t="s">
        <v>99</v>
      </c>
      <c r="C7" s="181">
        <v>939179.9471799999</v>
      </c>
      <c r="D7" s="153">
        <v>885906.20715999999</v>
      </c>
      <c r="E7" s="153">
        <v>34577.499609999999</v>
      </c>
      <c r="F7" s="182">
        <v>18696.240409999889</v>
      </c>
      <c r="G7" s="181">
        <v>972949.92218000011</v>
      </c>
      <c r="H7" s="153">
        <v>77352.601600000009</v>
      </c>
      <c r="I7" s="153">
        <v>676547.71568999998</v>
      </c>
      <c r="J7" s="153">
        <v>204178.65990999999</v>
      </c>
      <c r="K7" s="273">
        <v>14870.944979999984</v>
      </c>
      <c r="L7" s="230"/>
      <c r="M7" s="154"/>
      <c r="N7" s="155"/>
      <c r="O7" s="155"/>
      <c r="P7" s="155"/>
      <c r="Q7" s="155"/>
      <c r="R7" s="155"/>
      <c r="S7" s="155"/>
      <c r="T7" s="155"/>
      <c r="U7" s="155"/>
      <c r="V7" s="155"/>
      <c r="W7" s="155"/>
      <c r="X7" s="155"/>
      <c r="Y7" s="155"/>
      <c r="Z7" s="155"/>
      <c r="AA7" s="154"/>
      <c r="AB7" s="154"/>
      <c r="AC7" s="155"/>
      <c r="AD7" s="155"/>
      <c r="AE7" s="155"/>
      <c r="AF7" s="155"/>
      <c r="AG7" s="155"/>
      <c r="AH7" s="155"/>
      <c r="AI7" s="155"/>
      <c r="AJ7" s="155"/>
      <c r="AK7" s="155"/>
      <c r="AL7" s="155"/>
      <c r="AM7" s="155"/>
      <c r="AN7" s="155"/>
      <c r="AO7" s="155"/>
      <c r="AP7" s="154"/>
      <c r="AQ7" s="154"/>
      <c r="AR7" s="155"/>
      <c r="AS7" s="155"/>
      <c r="AT7" s="155"/>
      <c r="AU7" s="155"/>
      <c r="AV7" s="155"/>
      <c r="AW7" s="155"/>
      <c r="AX7" s="155"/>
      <c r="AY7" s="155"/>
      <c r="AZ7" s="155"/>
      <c r="BA7" s="155"/>
      <c r="BB7" s="155"/>
      <c r="BC7" s="155"/>
      <c r="BD7" s="155"/>
      <c r="BE7" s="154"/>
      <c r="BF7" s="154"/>
      <c r="BG7" s="155"/>
      <c r="BH7" s="155"/>
      <c r="BI7" s="155"/>
      <c r="BJ7" s="155"/>
      <c r="BK7" s="155"/>
      <c r="BL7" s="155"/>
      <c r="BM7" s="155"/>
      <c r="BN7" s="155"/>
      <c r="BO7" s="155"/>
      <c r="BP7" s="155"/>
      <c r="BQ7" s="155"/>
      <c r="BR7" s="155"/>
      <c r="BS7" s="155"/>
      <c r="BT7" s="154"/>
      <c r="BU7" s="154"/>
      <c r="BV7" s="155"/>
      <c r="BW7" s="155"/>
      <c r="BX7" s="155"/>
      <c r="BY7" s="155"/>
      <c r="BZ7" s="155"/>
      <c r="CA7" s="155"/>
      <c r="CB7" s="155"/>
      <c r="CC7" s="155"/>
      <c r="CD7" s="155"/>
      <c r="CE7" s="155"/>
      <c r="CF7" s="155"/>
      <c r="CG7" s="155"/>
      <c r="CH7" s="155"/>
      <c r="CI7" s="154"/>
      <c r="CJ7" s="154"/>
      <c r="CK7" s="155"/>
      <c r="CL7" s="155"/>
      <c r="CM7" s="155"/>
      <c r="CN7" s="155"/>
      <c r="CO7" s="155"/>
      <c r="CP7" s="155"/>
      <c r="CQ7" s="155"/>
      <c r="CR7" s="155"/>
      <c r="CS7" s="155"/>
      <c r="CT7" s="155"/>
      <c r="CU7" s="155"/>
      <c r="CV7" s="155"/>
      <c r="CW7" s="155"/>
      <c r="CX7" s="154"/>
      <c r="CY7" s="154"/>
      <c r="CZ7" s="155"/>
      <c r="DA7" s="155"/>
      <c r="DB7" s="155"/>
      <c r="DC7" s="155"/>
      <c r="DD7" s="155"/>
      <c r="DE7" s="155"/>
      <c r="DF7" s="155"/>
      <c r="DG7" s="155"/>
      <c r="DH7" s="155"/>
      <c r="DI7" s="155"/>
      <c r="DJ7" s="155"/>
      <c r="DK7" s="155"/>
      <c r="DL7" s="155"/>
      <c r="DM7" s="154"/>
      <c r="DN7" s="154"/>
      <c r="DO7" s="155"/>
      <c r="DP7" s="155"/>
      <c r="DQ7" s="155"/>
      <c r="DR7" s="155"/>
      <c r="DS7" s="155"/>
      <c r="DT7" s="155"/>
      <c r="DU7" s="155"/>
      <c r="DV7" s="155"/>
      <c r="DW7" s="155"/>
      <c r="DX7" s="155"/>
      <c r="DY7" s="155"/>
      <c r="DZ7" s="155"/>
      <c r="EA7" s="155"/>
      <c r="EB7" s="154"/>
      <c r="EC7" s="154"/>
      <c r="ED7" s="155"/>
      <c r="EE7" s="155"/>
      <c r="EF7" s="155"/>
      <c r="EG7" s="155"/>
      <c r="EH7" s="155"/>
      <c r="EI7" s="155"/>
      <c r="EJ7" s="155"/>
      <c r="EK7" s="155"/>
      <c r="EL7" s="155"/>
      <c r="EM7" s="155"/>
      <c r="EN7" s="155"/>
      <c r="EO7" s="155"/>
      <c r="EP7" s="155"/>
      <c r="EQ7" s="154"/>
      <c r="ER7" s="154"/>
      <c r="ES7" s="155"/>
      <c r="ET7" s="155"/>
      <c r="EU7" s="155"/>
      <c r="EV7" s="155"/>
      <c r="EW7" s="155"/>
      <c r="EX7" s="155"/>
      <c r="EY7" s="155"/>
      <c r="EZ7" s="155"/>
      <c r="FA7" s="155"/>
      <c r="FB7" s="155"/>
      <c r="FC7" s="155"/>
      <c r="FD7" s="155"/>
      <c r="FE7" s="155"/>
      <c r="FF7" s="154"/>
      <c r="FG7" s="154"/>
      <c r="FH7" s="155"/>
      <c r="FI7" s="155"/>
      <c r="FJ7" s="155"/>
      <c r="FK7" s="155"/>
      <c r="FL7" s="155"/>
      <c r="FM7" s="155"/>
      <c r="FN7" s="155"/>
      <c r="FO7" s="155"/>
      <c r="FP7" s="155"/>
      <c r="FQ7" s="155"/>
      <c r="FR7" s="155"/>
      <c r="FS7" s="155"/>
      <c r="FT7" s="155"/>
      <c r="FU7" s="154"/>
      <c r="FV7" s="154"/>
      <c r="FW7" s="155"/>
      <c r="FX7" s="155"/>
      <c r="FY7" s="155"/>
      <c r="FZ7" s="155"/>
      <c r="GA7" s="155"/>
      <c r="GB7" s="155"/>
      <c r="GC7" s="155"/>
      <c r="GD7" s="155"/>
    </row>
    <row r="8" spans="1:186" s="150" customFormat="1" ht="12.75" customHeight="1" x14ac:dyDescent="0.35">
      <c r="A8" s="147"/>
      <c r="B8" s="272" t="s">
        <v>100</v>
      </c>
      <c r="C8" s="181">
        <v>1460465.34</v>
      </c>
      <c r="D8" s="153">
        <v>1229375.4516100003</v>
      </c>
      <c r="E8" s="153">
        <v>158190.82498</v>
      </c>
      <c r="F8" s="182">
        <v>72899.063409999872</v>
      </c>
      <c r="G8" s="181">
        <v>2087445.1929500005</v>
      </c>
      <c r="H8" s="153">
        <v>164331.01424999995</v>
      </c>
      <c r="I8" s="153">
        <v>1393779.8125400001</v>
      </c>
      <c r="J8" s="153">
        <v>493960.69415000011</v>
      </c>
      <c r="K8" s="273">
        <v>35373.672010000431</v>
      </c>
      <c r="L8" s="230"/>
      <c r="M8" s="148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8"/>
      <c r="AB8" s="148"/>
      <c r="AC8" s="149"/>
      <c r="AD8" s="149"/>
      <c r="AE8" s="149"/>
      <c r="AF8" s="149"/>
      <c r="AG8" s="149"/>
      <c r="AH8" s="149"/>
      <c r="AI8" s="149"/>
      <c r="AJ8" s="149"/>
      <c r="AK8" s="149"/>
      <c r="AL8" s="149"/>
      <c r="AM8" s="149"/>
      <c r="AN8" s="149"/>
      <c r="AO8" s="149"/>
      <c r="AP8" s="148"/>
      <c r="AQ8" s="148"/>
      <c r="AR8" s="149"/>
      <c r="AS8" s="149"/>
      <c r="AT8" s="149"/>
      <c r="AU8" s="149"/>
      <c r="AV8" s="149"/>
      <c r="AW8" s="149"/>
      <c r="AX8" s="149"/>
      <c r="AY8" s="149"/>
      <c r="AZ8" s="149"/>
      <c r="BA8" s="149"/>
      <c r="BB8" s="149"/>
      <c r="BC8" s="149"/>
      <c r="BD8" s="149"/>
      <c r="BE8" s="148"/>
      <c r="BF8" s="148"/>
      <c r="BG8" s="149"/>
      <c r="BH8" s="149"/>
      <c r="BI8" s="149"/>
      <c r="BJ8" s="149"/>
      <c r="BK8" s="149"/>
      <c r="BL8" s="149"/>
      <c r="BM8" s="149"/>
      <c r="BN8" s="149"/>
      <c r="BO8" s="149"/>
      <c r="BP8" s="149"/>
      <c r="BQ8" s="149"/>
      <c r="BR8" s="149"/>
      <c r="BS8" s="149"/>
      <c r="BT8" s="148"/>
      <c r="BU8" s="148"/>
      <c r="BV8" s="149"/>
      <c r="BW8" s="149"/>
      <c r="BX8" s="149"/>
      <c r="BY8" s="149"/>
      <c r="BZ8" s="149"/>
      <c r="CA8" s="149"/>
      <c r="CB8" s="149"/>
      <c r="CC8" s="149"/>
      <c r="CD8" s="149"/>
      <c r="CE8" s="149"/>
      <c r="CF8" s="149"/>
      <c r="CG8" s="149"/>
      <c r="CH8" s="149"/>
      <c r="CI8" s="148"/>
      <c r="CJ8" s="148"/>
      <c r="CK8" s="149"/>
      <c r="CL8" s="149"/>
      <c r="CM8" s="149"/>
      <c r="CN8" s="149"/>
      <c r="CO8" s="149"/>
      <c r="CP8" s="149"/>
      <c r="CQ8" s="149"/>
      <c r="CR8" s="149"/>
      <c r="CS8" s="149"/>
      <c r="CT8" s="149"/>
      <c r="CU8" s="149"/>
      <c r="CV8" s="149"/>
      <c r="CW8" s="149"/>
      <c r="CX8" s="148"/>
      <c r="CY8" s="148"/>
      <c r="CZ8" s="149"/>
      <c r="DA8" s="149"/>
      <c r="DB8" s="149"/>
      <c r="DC8" s="149"/>
      <c r="DD8" s="149"/>
      <c r="DE8" s="149"/>
      <c r="DF8" s="149"/>
      <c r="DG8" s="149"/>
      <c r="DH8" s="149"/>
      <c r="DI8" s="149"/>
      <c r="DJ8" s="149"/>
      <c r="DK8" s="149"/>
      <c r="DL8" s="149"/>
      <c r="DM8" s="148"/>
      <c r="DN8" s="148"/>
      <c r="DO8" s="149"/>
      <c r="DP8" s="149"/>
      <c r="DQ8" s="149"/>
      <c r="DR8" s="149"/>
      <c r="DS8" s="149"/>
      <c r="DT8" s="149"/>
      <c r="DU8" s="149"/>
      <c r="DV8" s="149"/>
      <c r="DW8" s="149"/>
      <c r="DX8" s="149"/>
      <c r="DY8" s="149"/>
      <c r="DZ8" s="149"/>
      <c r="EA8" s="149"/>
      <c r="EB8" s="148"/>
      <c r="EC8" s="148"/>
      <c r="ED8" s="149"/>
      <c r="EE8" s="149"/>
      <c r="EF8" s="149"/>
      <c r="EG8" s="149"/>
      <c r="EH8" s="149"/>
      <c r="EI8" s="149"/>
      <c r="EJ8" s="149"/>
      <c r="EK8" s="149"/>
      <c r="EL8" s="149"/>
      <c r="EM8" s="149"/>
      <c r="EN8" s="149"/>
      <c r="EO8" s="149"/>
      <c r="EP8" s="149"/>
      <c r="EQ8" s="148"/>
      <c r="ER8" s="148"/>
      <c r="ES8" s="149"/>
      <c r="ET8" s="149"/>
      <c r="EU8" s="149"/>
      <c r="EV8" s="149"/>
      <c r="EW8" s="149"/>
      <c r="EX8" s="149"/>
      <c r="EY8" s="149"/>
      <c r="EZ8" s="149"/>
      <c r="FA8" s="149"/>
      <c r="FB8" s="149"/>
      <c r="FC8" s="149"/>
      <c r="FD8" s="149"/>
      <c r="FE8" s="149"/>
      <c r="FF8" s="148"/>
      <c r="FG8" s="148"/>
      <c r="FH8" s="149"/>
      <c r="FI8" s="149"/>
      <c r="FJ8" s="149"/>
      <c r="FK8" s="149"/>
      <c r="FL8" s="149"/>
      <c r="FM8" s="149"/>
      <c r="FN8" s="149"/>
      <c r="FO8" s="149"/>
      <c r="FP8" s="149"/>
      <c r="FQ8" s="149"/>
      <c r="FR8" s="149"/>
      <c r="FS8" s="149"/>
      <c r="FT8" s="149"/>
      <c r="FU8" s="148"/>
      <c r="FV8" s="148"/>
      <c r="FW8" s="149"/>
      <c r="FX8" s="149"/>
      <c r="FY8" s="149"/>
      <c r="FZ8" s="149"/>
      <c r="GA8" s="149"/>
      <c r="GB8" s="149"/>
      <c r="GC8" s="149"/>
      <c r="GD8" s="149"/>
    </row>
    <row r="9" spans="1:186" s="150" customFormat="1" ht="12.75" customHeight="1" x14ac:dyDescent="0.35">
      <c r="A9" s="147"/>
      <c r="B9" s="276" t="s">
        <v>101</v>
      </c>
      <c r="C9" s="181">
        <v>3117502.5734599996</v>
      </c>
      <c r="D9" s="153">
        <v>2060022.5126699999</v>
      </c>
      <c r="E9" s="153">
        <v>910502.7612999999</v>
      </c>
      <c r="F9" s="182">
        <v>146977.29949</v>
      </c>
      <c r="G9" s="181">
        <v>3104043.5572299999</v>
      </c>
      <c r="H9" s="152">
        <v>254561.39608000003</v>
      </c>
      <c r="I9" s="152">
        <v>2044924.60142</v>
      </c>
      <c r="J9" s="152">
        <v>752066.53711999999</v>
      </c>
      <c r="K9" s="277">
        <v>52491.02261</v>
      </c>
      <c r="L9" s="230"/>
      <c r="M9" s="148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49"/>
      <c r="AA9" s="148"/>
      <c r="AB9" s="148"/>
      <c r="AC9" s="149"/>
      <c r="AD9" s="149"/>
      <c r="AE9" s="149"/>
      <c r="AF9" s="149"/>
      <c r="AG9" s="149"/>
      <c r="AH9" s="149"/>
      <c r="AI9" s="149"/>
      <c r="AJ9" s="149"/>
      <c r="AK9" s="149"/>
      <c r="AL9" s="149"/>
      <c r="AM9" s="149"/>
      <c r="AN9" s="149"/>
      <c r="AO9" s="149"/>
      <c r="AP9" s="148"/>
      <c r="AQ9" s="148"/>
      <c r="AR9" s="149"/>
      <c r="AS9" s="149"/>
      <c r="AT9" s="149"/>
      <c r="AU9" s="149"/>
      <c r="AV9" s="149"/>
      <c r="AW9" s="149"/>
      <c r="AX9" s="149"/>
      <c r="AY9" s="149"/>
      <c r="AZ9" s="149"/>
      <c r="BA9" s="149"/>
      <c r="BB9" s="149"/>
      <c r="BC9" s="149"/>
      <c r="BD9" s="149"/>
      <c r="BE9" s="148"/>
      <c r="BF9" s="148"/>
      <c r="BG9" s="149"/>
      <c r="BH9" s="149"/>
      <c r="BI9" s="149"/>
      <c r="BJ9" s="149"/>
      <c r="BK9" s="149"/>
      <c r="BL9" s="149"/>
      <c r="BM9" s="149"/>
      <c r="BN9" s="149"/>
      <c r="BO9" s="149"/>
      <c r="BP9" s="149"/>
      <c r="BQ9" s="149"/>
      <c r="BR9" s="149"/>
      <c r="BS9" s="149"/>
      <c r="BT9" s="148"/>
      <c r="BU9" s="148"/>
      <c r="BV9" s="149"/>
      <c r="BW9" s="149"/>
      <c r="BX9" s="149"/>
      <c r="BY9" s="149"/>
      <c r="BZ9" s="149"/>
      <c r="CA9" s="149"/>
      <c r="CB9" s="149"/>
      <c r="CC9" s="149"/>
      <c r="CD9" s="149"/>
      <c r="CE9" s="149"/>
      <c r="CF9" s="149"/>
      <c r="CG9" s="149"/>
      <c r="CH9" s="149"/>
      <c r="CI9" s="148"/>
      <c r="CJ9" s="148"/>
      <c r="CK9" s="149"/>
      <c r="CL9" s="149"/>
      <c r="CM9" s="149"/>
      <c r="CN9" s="149"/>
      <c r="CO9" s="149"/>
      <c r="CP9" s="149"/>
      <c r="CQ9" s="149"/>
      <c r="CR9" s="149"/>
      <c r="CS9" s="149"/>
      <c r="CT9" s="149"/>
      <c r="CU9" s="149"/>
      <c r="CV9" s="149"/>
      <c r="CW9" s="149"/>
      <c r="CX9" s="148"/>
      <c r="CY9" s="148"/>
      <c r="CZ9" s="149"/>
      <c r="DA9" s="149"/>
      <c r="DB9" s="149"/>
      <c r="DC9" s="149"/>
      <c r="DD9" s="149"/>
      <c r="DE9" s="149"/>
      <c r="DF9" s="149"/>
      <c r="DG9" s="149"/>
      <c r="DH9" s="149"/>
      <c r="DI9" s="149"/>
      <c r="DJ9" s="149"/>
      <c r="DK9" s="149"/>
      <c r="DL9" s="149"/>
      <c r="DM9" s="148"/>
      <c r="DN9" s="148"/>
      <c r="DO9" s="149"/>
      <c r="DP9" s="149"/>
      <c r="DQ9" s="149"/>
      <c r="DR9" s="149"/>
      <c r="DS9" s="149"/>
      <c r="DT9" s="149"/>
      <c r="DU9" s="149"/>
      <c r="DV9" s="149"/>
      <c r="DW9" s="149"/>
      <c r="DX9" s="149"/>
      <c r="DY9" s="149"/>
      <c r="DZ9" s="149"/>
      <c r="EA9" s="149"/>
      <c r="EB9" s="148"/>
      <c r="EC9" s="148"/>
      <c r="ED9" s="149"/>
      <c r="EE9" s="149"/>
      <c r="EF9" s="149"/>
      <c r="EG9" s="149"/>
      <c r="EH9" s="149"/>
      <c r="EI9" s="149"/>
      <c r="EJ9" s="149"/>
      <c r="EK9" s="149"/>
      <c r="EL9" s="149"/>
      <c r="EM9" s="149"/>
      <c r="EN9" s="149"/>
      <c r="EO9" s="149"/>
      <c r="EP9" s="149"/>
      <c r="EQ9" s="148"/>
      <c r="ER9" s="148"/>
      <c r="ES9" s="149"/>
      <c r="ET9" s="149"/>
      <c r="EU9" s="149"/>
      <c r="EV9" s="149"/>
      <c r="EW9" s="149"/>
      <c r="EX9" s="149"/>
      <c r="EY9" s="149"/>
      <c r="EZ9" s="149"/>
      <c r="FA9" s="149"/>
      <c r="FB9" s="149"/>
      <c r="FC9" s="149"/>
      <c r="FD9" s="149"/>
      <c r="FE9" s="149"/>
      <c r="FF9" s="148"/>
      <c r="FG9" s="148"/>
      <c r="FH9" s="149"/>
      <c r="FI9" s="149"/>
      <c r="FJ9" s="149"/>
      <c r="FK9" s="149"/>
      <c r="FL9" s="149"/>
      <c r="FM9" s="149"/>
      <c r="FN9" s="149"/>
      <c r="FO9" s="149"/>
      <c r="FP9" s="149"/>
      <c r="FQ9" s="149"/>
      <c r="FR9" s="149"/>
      <c r="FS9" s="149"/>
      <c r="FT9" s="149"/>
      <c r="FU9" s="148"/>
      <c r="FV9" s="148"/>
      <c r="FW9" s="149"/>
      <c r="FX9" s="149"/>
      <c r="FY9" s="149"/>
      <c r="FZ9" s="149"/>
      <c r="GA9" s="149"/>
      <c r="GB9" s="149"/>
      <c r="GC9" s="149"/>
      <c r="GD9" s="149"/>
    </row>
    <row r="10" spans="1:186" s="150" customFormat="1" ht="12.75" customHeight="1" x14ac:dyDescent="0.35">
      <c r="A10" s="147"/>
      <c r="B10" s="274" t="s">
        <v>102</v>
      </c>
      <c r="C10" s="240">
        <v>4213339.2800099999</v>
      </c>
      <c r="D10" s="241">
        <v>3021490.886729999</v>
      </c>
      <c r="E10" s="241">
        <v>1046098.7822100001</v>
      </c>
      <c r="F10" s="242">
        <v>145749.6110700003</v>
      </c>
      <c r="G10" s="240">
        <v>4878087.10035</v>
      </c>
      <c r="H10" s="241">
        <v>343548.20793999999</v>
      </c>
      <c r="I10" s="241">
        <v>3280291.0556899998</v>
      </c>
      <c r="J10" s="241">
        <v>1193054.68973</v>
      </c>
      <c r="K10" s="275">
        <v>61193.146990000001</v>
      </c>
      <c r="L10" s="230"/>
      <c r="M10" s="148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8"/>
      <c r="AB10" s="148"/>
      <c r="AC10" s="149"/>
      <c r="AD10" s="149"/>
      <c r="AE10" s="149"/>
      <c r="AF10" s="149"/>
      <c r="AG10" s="149"/>
      <c r="AH10" s="149"/>
      <c r="AI10" s="149"/>
      <c r="AJ10" s="149"/>
      <c r="AK10" s="149"/>
      <c r="AL10" s="149"/>
      <c r="AM10" s="149"/>
      <c r="AN10" s="149"/>
      <c r="AO10" s="149"/>
      <c r="AP10" s="148"/>
      <c r="AQ10" s="148"/>
      <c r="AR10" s="149"/>
      <c r="AS10" s="149"/>
      <c r="AT10" s="149"/>
      <c r="AU10" s="149"/>
      <c r="AV10" s="149"/>
      <c r="AW10" s="149"/>
      <c r="AX10" s="149"/>
      <c r="AY10" s="149"/>
      <c r="AZ10" s="149"/>
      <c r="BA10" s="149"/>
      <c r="BB10" s="149"/>
      <c r="BC10" s="149"/>
      <c r="BD10" s="149"/>
      <c r="BE10" s="148"/>
      <c r="BF10" s="148"/>
      <c r="BG10" s="149"/>
      <c r="BH10" s="149"/>
      <c r="BI10" s="149"/>
      <c r="BJ10" s="149"/>
      <c r="BK10" s="149"/>
      <c r="BL10" s="149"/>
      <c r="BM10" s="149"/>
      <c r="BN10" s="149"/>
      <c r="BO10" s="149"/>
      <c r="BP10" s="149"/>
      <c r="BQ10" s="149"/>
      <c r="BR10" s="149"/>
      <c r="BS10" s="149"/>
      <c r="BT10" s="148"/>
      <c r="BU10" s="148"/>
      <c r="BV10" s="149"/>
      <c r="BW10" s="149"/>
      <c r="BX10" s="149"/>
      <c r="BY10" s="149"/>
      <c r="BZ10" s="149"/>
      <c r="CA10" s="149"/>
      <c r="CB10" s="149"/>
      <c r="CC10" s="149"/>
      <c r="CD10" s="149"/>
      <c r="CE10" s="149"/>
      <c r="CF10" s="149"/>
      <c r="CG10" s="149"/>
      <c r="CH10" s="149"/>
      <c r="CI10" s="148"/>
      <c r="CJ10" s="148"/>
      <c r="CK10" s="149"/>
      <c r="CL10" s="149"/>
      <c r="CM10" s="149"/>
      <c r="CN10" s="149"/>
      <c r="CO10" s="149"/>
      <c r="CP10" s="149"/>
      <c r="CQ10" s="149"/>
      <c r="CR10" s="149"/>
      <c r="CS10" s="149"/>
      <c r="CT10" s="149"/>
      <c r="CU10" s="149"/>
      <c r="CV10" s="149"/>
      <c r="CW10" s="149"/>
      <c r="CX10" s="148"/>
      <c r="CY10" s="148"/>
      <c r="CZ10" s="149"/>
      <c r="DA10" s="149"/>
      <c r="DB10" s="149"/>
      <c r="DC10" s="149"/>
      <c r="DD10" s="149"/>
      <c r="DE10" s="149"/>
      <c r="DF10" s="149"/>
      <c r="DG10" s="149"/>
      <c r="DH10" s="149"/>
      <c r="DI10" s="149"/>
      <c r="DJ10" s="149"/>
      <c r="DK10" s="149"/>
      <c r="DL10" s="149"/>
      <c r="DM10" s="148"/>
      <c r="DN10" s="148"/>
      <c r="DO10" s="149"/>
      <c r="DP10" s="149"/>
      <c r="DQ10" s="149"/>
      <c r="DR10" s="149"/>
      <c r="DS10" s="149"/>
      <c r="DT10" s="149"/>
      <c r="DU10" s="149"/>
      <c r="DV10" s="149"/>
      <c r="DW10" s="149"/>
      <c r="DX10" s="149"/>
      <c r="DY10" s="149"/>
      <c r="DZ10" s="149"/>
      <c r="EA10" s="149"/>
      <c r="EB10" s="148"/>
      <c r="EC10" s="148"/>
      <c r="ED10" s="149"/>
      <c r="EE10" s="149"/>
      <c r="EF10" s="149"/>
      <c r="EG10" s="149"/>
      <c r="EH10" s="149"/>
      <c r="EI10" s="149"/>
      <c r="EJ10" s="149"/>
      <c r="EK10" s="149"/>
      <c r="EL10" s="149"/>
      <c r="EM10" s="149"/>
      <c r="EN10" s="149"/>
      <c r="EO10" s="149"/>
      <c r="EP10" s="149"/>
      <c r="EQ10" s="148"/>
      <c r="ER10" s="148"/>
      <c r="ES10" s="149"/>
      <c r="ET10" s="149"/>
      <c r="EU10" s="149"/>
      <c r="EV10" s="149"/>
      <c r="EW10" s="149"/>
      <c r="EX10" s="149"/>
      <c r="EY10" s="149"/>
      <c r="EZ10" s="149"/>
      <c r="FA10" s="149"/>
      <c r="FB10" s="149"/>
      <c r="FC10" s="149"/>
      <c r="FD10" s="149"/>
      <c r="FE10" s="149"/>
      <c r="FF10" s="148"/>
      <c r="FG10" s="148"/>
      <c r="FH10" s="149"/>
      <c r="FI10" s="149"/>
      <c r="FJ10" s="149"/>
      <c r="FK10" s="149"/>
      <c r="FL10" s="149"/>
      <c r="FM10" s="149"/>
      <c r="FN10" s="149"/>
      <c r="FO10" s="149"/>
      <c r="FP10" s="149"/>
      <c r="FQ10" s="149"/>
      <c r="FR10" s="149"/>
      <c r="FS10" s="149"/>
      <c r="FT10" s="149"/>
      <c r="FU10" s="148"/>
      <c r="FV10" s="148"/>
      <c r="FW10" s="149"/>
      <c r="FX10" s="149"/>
      <c r="FY10" s="149"/>
      <c r="FZ10" s="149"/>
      <c r="GA10" s="149"/>
      <c r="GB10" s="149"/>
      <c r="GC10" s="149"/>
      <c r="GD10" s="149"/>
    </row>
    <row r="11" spans="1:186" s="156" customFormat="1" ht="13.5" customHeight="1" x14ac:dyDescent="0.35">
      <c r="A11" s="151"/>
      <c r="B11" s="272" t="s">
        <v>103</v>
      </c>
      <c r="C11" s="181">
        <v>989315.70326999994</v>
      </c>
      <c r="D11" s="153">
        <v>914678.46118999994</v>
      </c>
      <c r="E11" s="153">
        <v>62655.5743</v>
      </c>
      <c r="F11" s="182">
        <v>11981.66778</v>
      </c>
      <c r="G11" s="181">
        <v>1173950.5950399998</v>
      </c>
      <c r="H11" s="153">
        <v>104381.42612</v>
      </c>
      <c r="I11" s="153">
        <v>756576.59208999993</v>
      </c>
      <c r="J11" s="153">
        <v>297313.39376000001</v>
      </c>
      <c r="K11" s="273">
        <v>15679.183069999999</v>
      </c>
      <c r="L11" s="230"/>
      <c r="M11" s="154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4"/>
      <c r="AB11" s="154"/>
      <c r="AC11" s="155"/>
      <c r="AD11" s="155"/>
      <c r="AE11" s="155"/>
      <c r="AF11" s="155"/>
      <c r="AG11" s="155"/>
      <c r="AH11" s="155"/>
      <c r="AI11" s="155"/>
      <c r="AJ11" s="155"/>
      <c r="AK11" s="155"/>
      <c r="AL11" s="155"/>
      <c r="AM11" s="155"/>
      <c r="AN11" s="155"/>
      <c r="AO11" s="155"/>
      <c r="AP11" s="154"/>
      <c r="AQ11" s="154"/>
      <c r="AR11" s="155"/>
      <c r="AS11" s="155"/>
      <c r="AT11" s="155"/>
      <c r="AU11" s="155"/>
      <c r="AV11" s="155"/>
      <c r="AW11" s="155"/>
      <c r="AX11" s="155"/>
      <c r="AY11" s="155"/>
      <c r="AZ11" s="155"/>
      <c r="BA11" s="155"/>
      <c r="BB11" s="155"/>
      <c r="BC11" s="155"/>
      <c r="BD11" s="155"/>
      <c r="BE11" s="154"/>
      <c r="BF11" s="154"/>
      <c r="BG11" s="155"/>
      <c r="BH11" s="155"/>
      <c r="BI11" s="155"/>
      <c r="BJ11" s="155"/>
      <c r="BK11" s="155"/>
      <c r="BL11" s="155"/>
      <c r="BM11" s="155"/>
      <c r="BN11" s="155"/>
      <c r="BO11" s="155"/>
      <c r="BP11" s="155"/>
      <c r="BQ11" s="155"/>
      <c r="BR11" s="155"/>
      <c r="BS11" s="155"/>
      <c r="BT11" s="154"/>
      <c r="BU11" s="154"/>
      <c r="BV11" s="155"/>
      <c r="BW11" s="155"/>
      <c r="BX11" s="155"/>
      <c r="BY11" s="155"/>
      <c r="BZ11" s="155"/>
      <c r="CA11" s="155"/>
      <c r="CB11" s="155"/>
      <c r="CC11" s="155"/>
      <c r="CD11" s="155"/>
      <c r="CE11" s="155"/>
      <c r="CF11" s="155"/>
      <c r="CG11" s="155"/>
      <c r="CH11" s="155"/>
      <c r="CI11" s="154"/>
      <c r="CJ11" s="154"/>
      <c r="CK11" s="155"/>
      <c r="CL11" s="155"/>
      <c r="CM11" s="155"/>
      <c r="CN11" s="155"/>
      <c r="CO11" s="155"/>
      <c r="CP11" s="155"/>
      <c r="CQ11" s="155"/>
      <c r="CR11" s="155"/>
      <c r="CS11" s="155"/>
      <c r="CT11" s="155"/>
      <c r="CU11" s="155"/>
      <c r="CV11" s="155"/>
      <c r="CW11" s="155"/>
      <c r="CX11" s="154"/>
      <c r="CY11" s="154"/>
      <c r="CZ11" s="155"/>
      <c r="DA11" s="155"/>
      <c r="DB11" s="155"/>
      <c r="DC11" s="155"/>
      <c r="DD11" s="155"/>
      <c r="DE11" s="155"/>
      <c r="DF11" s="155"/>
      <c r="DG11" s="155"/>
      <c r="DH11" s="155"/>
      <c r="DI11" s="155"/>
      <c r="DJ11" s="155"/>
      <c r="DK11" s="155"/>
      <c r="DL11" s="155"/>
      <c r="DM11" s="154"/>
      <c r="DN11" s="154"/>
      <c r="DO11" s="155"/>
      <c r="DP11" s="155"/>
      <c r="DQ11" s="155"/>
      <c r="DR11" s="155"/>
      <c r="DS11" s="155"/>
      <c r="DT11" s="155"/>
      <c r="DU11" s="155"/>
      <c r="DV11" s="155"/>
      <c r="DW11" s="155"/>
      <c r="DX11" s="155"/>
      <c r="DY11" s="155"/>
      <c r="DZ11" s="155"/>
      <c r="EA11" s="155"/>
      <c r="EB11" s="154"/>
      <c r="EC11" s="154"/>
      <c r="ED11" s="155"/>
      <c r="EE11" s="155"/>
      <c r="EF11" s="155"/>
      <c r="EG11" s="155"/>
      <c r="EH11" s="155"/>
      <c r="EI11" s="155"/>
      <c r="EJ11" s="155"/>
      <c r="EK11" s="155"/>
      <c r="EL11" s="155"/>
      <c r="EM11" s="155"/>
      <c r="EN11" s="155"/>
      <c r="EO11" s="155"/>
      <c r="EP11" s="155"/>
      <c r="EQ11" s="154"/>
      <c r="ER11" s="154"/>
      <c r="ES11" s="155"/>
      <c r="ET11" s="155"/>
      <c r="EU11" s="155"/>
      <c r="EV11" s="155"/>
      <c r="EW11" s="155"/>
      <c r="EX11" s="155"/>
      <c r="EY11" s="155"/>
      <c r="EZ11" s="155"/>
      <c r="FA11" s="155"/>
      <c r="FB11" s="155"/>
      <c r="FC11" s="155"/>
      <c r="FD11" s="155"/>
      <c r="FE11" s="155"/>
      <c r="FF11" s="154"/>
      <c r="FG11" s="154"/>
      <c r="FH11" s="155"/>
      <c r="FI11" s="155"/>
      <c r="FJ11" s="155"/>
      <c r="FK11" s="155"/>
      <c r="FL11" s="155"/>
      <c r="FM11" s="155"/>
      <c r="FN11" s="155"/>
      <c r="FO11" s="155"/>
      <c r="FP11" s="155"/>
      <c r="FQ11" s="155"/>
      <c r="FR11" s="155"/>
      <c r="FS11" s="155"/>
      <c r="FT11" s="155"/>
      <c r="FU11" s="154"/>
      <c r="FV11" s="154"/>
      <c r="FW11" s="155"/>
      <c r="FX11" s="155"/>
      <c r="FY11" s="155"/>
      <c r="FZ11" s="155"/>
      <c r="GA11" s="155"/>
      <c r="GB11" s="155"/>
      <c r="GC11" s="155"/>
      <c r="GD11" s="155"/>
    </row>
    <row r="12" spans="1:186" s="150" customFormat="1" ht="12.75" customHeight="1" x14ac:dyDescent="0.35">
      <c r="A12" s="147"/>
      <c r="B12" s="272" t="s">
        <v>104</v>
      </c>
      <c r="C12" s="181">
        <v>1469836.9740599999</v>
      </c>
      <c r="D12" s="153">
        <v>1228804.5987</v>
      </c>
      <c r="E12" s="153">
        <v>172793.10634</v>
      </c>
      <c r="F12" s="182">
        <v>68239.269019999963</v>
      </c>
      <c r="G12" s="181">
        <v>2368620.1567800003</v>
      </c>
      <c r="H12" s="153">
        <v>200570.65921000001</v>
      </c>
      <c r="I12" s="153">
        <v>1500388.1167899999</v>
      </c>
      <c r="J12" s="153">
        <v>630068.60935000004</v>
      </c>
      <c r="K12" s="273">
        <v>37592.771430000197</v>
      </c>
      <c r="L12" s="230"/>
      <c r="M12" s="148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8"/>
      <c r="AB12" s="148"/>
      <c r="AC12" s="149"/>
      <c r="AD12" s="149"/>
      <c r="AE12" s="149"/>
      <c r="AF12" s="149"/>
      <c r="AG12" s="149"/>
      <c r="AH12" s="149"/>
      <c r="AI12" s="149"/>
      <c r="AJ12" s="149"/>
      <c r="AK12" s="149"/>
      <c r="AL12" s="149"/>
      <c r="AM12" s="149"/>
      <c r="AN12" s="149"/>
      <c r="AO12" s="149"/>
      <c r="AP12" s="148"/>
      <c r="AQ12" s="148"/>
      <c r="AR12" s="149"/>
      <c r="AS12" s="149"/>
      <c r="AT12" s="149"/>
      <c r="AU12" s="149"/>
      <c r="AV12" s="149"/>
      <c r="AW12" s="149"/>
      <c r="AX12" s="149"/>
      <c r="AY12" s="149"/>
      <c r="AZ12" s="149"/>
      <c r="BA12" s="149"/>
      <c r="BB12" s="149"/>
      <c r="BC12" s="149"/>
      <c r="BD12" s="149"/>
      <c r="BE12" s="148"/>
      <c r="BF12" s="148"/>
      <c r="BG12" s="149"/>
      <c r="BH12" s="149"/>
      <c r="BI12" s="149"/>
      <c r="BJ12" s="149"/>
      <c r="BK12" s="149"/>
      <c r="BL12" s="149"/>
      <c r="BM12" s="149"/>
      <c r="BN12" s="149"/>
      <c r="BO12" s="149"/>
      <c r="BP12" s="149"/>
      <c r="BQ12" s="149"/>
      <c r="BR12" s="149"/>
      <c r="BS12" s="149"/>
      <c r="BT12" s="148"/>
      <c r="BU12" s="148"/>
      <c r="BV12" s="149"/>
      <c r="BW12" s="149"/>
      <c r="BX12" s="149"/>
      <c r="BY12" s="149"/>
      <c r="BZ12" s="149"/>
      <c r="CA12" s="149"/>
      <c r="CB12" s="149"/>
      <c r="CC12" s="149"/>
      <c r="CD12" s="149"/>
      <c r="CE12" s="149"/>
      <c r="CF12" s="149"/>
      <c r="CG12" s="149"/>
      <c r="CH12" s="149"/>
      <c r="CI12" s="148"/>
      <c r="CJ12" s="148"/>
      <c r="CK12" s="149"/>
      <c r="CL12" s="149"/>
      <c r="CM12" s="149"/>
      <c r="CN12" s="149"/>
      <c r="CO12" s="149"/>
      <c r="CP12" s="149"/>
      <c r="CQ12" s="149"/>
      <c r="CR12" s="149"/>
      <c r="CS12" s="149"/>
      <c r="CT12" s="149"/>
      <c r="CU12" s="149"/>
      <c r="CV12" s="149"/>
      <c r="CW12" s="149"/>
      <c r="CX12" s="148"/>
      <c r="CY12" s="148"/>
      <c r="CZ12" s="149"/>
      <c r="DA12" s="149"/>
      <c r="DB12" s="149"/>
      <c r="DC12" s="149"/>
      <c r="DD12" s="149"/>
      <c r="DE12" s="149"/>
      <c r="DF12" s="149"/>
      <c r="DG12" s="149"/>
      <c r="DH12" s="149"/>
      <c r="DI12" s="149"/>
      <c r="DJ12" s="149"/>
      <c r="DK12" s="149"/>
      <c r="DL12" s="149"/>
      <c r="DM12" s="148"/>
      <c r="DN12" s="148"/>
      <c r="DO12" s="149"/>
      <c r="DP12" s="149"/>
      <c r="DQ12" s="149"/>
      <c r="DR12" s="149"/>
      <c r="DS12" s="149"/>
      <c r="DT12" s="149"/>
      <c r="DU12" s="149"/>
      <c r="DV12" s="149"/>
      <c r="DW12" s="149"/>
      <c r="DX12" s="149"/>
      <c r="DY12" s="149"/>
      <c r="DZ12" s="149"/>
      <c r="EA12" s="149"/>
      <c r="EB12" s="148"/>
      <c r="EC12" s="148"/>
      <c r="ED12" s="149"/>
      <c r="EE12" s="149"/>
      <c r="EF12" s="149"/>
      <c r="EG12" s="149"/>
      <c r="EH12" s="149"/>
      <c r="EI12" s="149"/>
      <c r="EJ12" s="149"/>
      <c r="EK12" s="149"/>
      <c r="EL12" s="149"/>
      <c r="EM12" s="149"/>
      <c r="EN12" s="149"/>
      <c r="EO12" s="149"/>
      <c r="EP12" s="149"/>
      <c r="EQ12" s="148"/>
      <c r="ER12" s="148"/>
      <c r="ES12" s="149"/>
      <c r="ET12" s="149"/>
      <c r="EU12" s="149"/>
      <c r="EV12" s="149"/>
      <c r="EW12" s="149"/>
      <c r="EX12" s="149"/>
      <c r="EY12" s="149"/>
      <c r="EZ12" s="149"/>
      <c r="FA12" s="149"/>
      <c r="FB12" s="149"/>
      <c r="FC12" s="149"/>
      <c r="FD12" s="149"/>
      <c r="FE12" s="149"/>
      <c r="FF12" s="148"/>
      <c r="FG12" s="148"/>
      <c r="FH12" s="149"/>
      <c r="FI12" s="149"/>
      <c r="FJ12" s="149"/>
      <c r="FK12" s="149"/>
      <c r="FL12" s="149"/>
      <c r="FM12" s="149"/>
      <c r="FN12" s="149"/>
      <c r="FO12" s="149"/>
      <c r="FP12" s="149"/>
      <c r="FQ12" s="149"/>
      <c r="FR12" s="149"/>
      <c r="FS12" s="149"/>
      <c r="FT12" s="149"/>
      <c r="FU12" s="148"/>
      <c r="FV12" s="148"/>
      <c r="FW12" s="149"/>
      <c r="FX12" s="149"/>
      <c r="FY12" s="149"/>
      <c r="FZ12" s="149"/>
      <c r="GA12" s="149"/>
      <c r="GB12" s="149"/>
      <c r="GC12" s="149"/>
      <c r="GD12" s="149"/>
    </row>
    <row r="13" spans="1:186" s="150" customFormat="1" ht="12.75" customHeight="1" x14ac:dyDescent="0.35">
      <c r="A13" s="147"/>
      <c r="B13" s="276" t="s">
        <v>105</v>
      </c>
      <c r="C13" s="181">
        <v>3212390.9032700001</v>
      </c>
      <c r="D13" s="153">
        <v>2073921.27419</v>
      </c>
      <c r="E13" s="153">
        <v>994501.28757000004</v>
      </c>
      <c r="F13" s="182">
        <v>143968.34151</v>
      </c>
      <c r="G13" s="181">
        <v>3526864.27819</v>
      </c>
      <c r="H13" s="152">
        <v>301585.79428000003</v>
      </c>
      <c r="I13" s="152">
        <v>2230070.44906</v>
      </c>
      <c r="J13" s="152">
        <v>939374.45328000002</v>
      </c>
      <c r="K13" s="277">
        <v>55833.581570000002</v>
      </c>
      <c r="L13" s="230"/>
      <c r="M13" s="148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8"/>
      <c r="AB13" s="148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8"/>
      <c r="AQ13" s="148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8"/>
      <c r="BF13" s="148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8"/>
      <c r="BU13" s="148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8"/>
      <c r="CJ13" s="148"/>
      <c r="CK13" s="149"/>
      <c r="CL13" s="149"/>
      <c r="CM13" s="149"/>
      <c r="CN13" s="149"/>
      <c r="CO13" s="149"/>
      <c r="CP13" s="149"/>
      <c r="CQ13" s="149"/>
      <c r="CR13" s="149"/>
      <c r="CS13" s="149"/>
      <c r="CT13" s="149"/>
      <c r="CU13" s="149"/>
      <c r="CV13" s="149"/>
      <c r="CW13" s="149"/>
      <c r="CX13" s="148"/>
      <c r="CY13" s="148"/>
      <c r="CZ13" s="149"/>
      <c r="DA13" s="149"/>
      <c r="DB13" s="149"/>
      <c r="DC13" s="149"/>
      <c r="DD13" s="149"/>
      <c r="DE13" s="149"/>
      <c r="DF13" s="149"/>
      <c r="DG13" s="149"/>
      <c r="DH13" s="149"/>
      <c r="DI13" s="149"/>
      <c r="DJ13" s="149"/>
      <c r="DK13" s="149"/>
      <c r="DL13" s="149"/>
      <c r="DM13" s="148"/>
      <c r="DN13" s="148"/>
      <c r="DO13" s="149"/>
      <c r="DP13" s="149"/>
      <c r="DQ13" s="149"/>
      <c r="DR13" s="149"/>
      <c r="DS13" s="149"/>
      <c r="DT13" s="149"/>
      <c r="DU13" s="149"/>
      <c r="DV13" s="149"/>
      <c r="DW13" s="149"/>
      <c r="DX13" s="149"/>
      <c r="DY13" s="149"/>
      <c r="DZ13" s="149"/>
      <c r="EA13" s="149"/>
      <c r="EB13" s="148"/>
      <c r="EC13" s="148"/>
      <c r="ED13" s="149"/>
      <c r="EE13" s="149"/>
      <c r="EF13" s="149"/>
      <c r="EG13" s="149"/>
      <c r="EH13" s="149"/>
      <c r="EI13" s="149"/>
      <c r="EJ13" s="149"/>
      <c r="EK13" s="149"/>
      <c r="EL13" s="149"/>
      <c r="EM13" s="149"/>
      <c r="EN13" s="149"/>
      <c r="EO13" s="149"/>
      <c r="EP13" s="149"/>
      <c r="EQ13" s="148"/>
      <c r="ER13" s="148"/>
      <c r="ES13" s="149"/>
      <c r="ET13" s="149"/>
      <c r="EU13" s="149"/>
      <c r="EV13" s="149"/>
      <c r="EW13" s="149"/>
      <c r="EX13" s="149"/>
      <c r="EY13" s="149"/>
      <c r="EZ13" s="149"/>
      <c r="FA13" s="149"/>
      <c r="FB13" s="149"/>
      <c r="FC13" s="149"/>
      <c r="FD13" s="149"/>
      <c r="FE13" s="149"/>
      <c r="FF13" s="148"/>
      <c r="FG13" s="148"/>
      <c r="FH13" s="149"/>
      <c r="FI13" s="149"/>
      <c r="FJ13" s="149"/>
      <c r="FK13" s="149"/>
      <c r="FL13" s="149"/>
      <c r="FM13" s="149"/>
      <c r="FN13" s="149"/>
      <c r="FO13" s="149"/>
      <c r="FP13" s="149"/>
      <c r="FQ13" s="149"/>
      <c r="FR13" s="149"/>
      <c r="FS13" s="149"/>
      <c r="FT13" s="149"/>
      <c r="FU13" s="148"/>
      <c r="FV13" s="148"/>
      <c r="FW13" s="149"/>
      <c r="FX13" s="149"/>
      <c r="FY13" s="149"/>
      <c r="FZ13" s="149"/>
      <c r="GA13" s="149"/>
      <c r="GB13" s="149"/>
      <c r="GC13" s="149"/>
      <c r="GD13" s="149"/>
    </row>
    <row r="14" spans="1:186" s="150" customFormat="1" ht="12.75" customHeight="1" x14ac:dyDescent="0.35">
      <c r="A14" s="147"/>
      <c r="B14" s="274" t="s">
        <v>106</v>
      </c>
      <c r="C14" s="240">
        <v>4401057.0020000003</v>
      </c>
      <c r="D14" s="241">
        <v>3074929.932</v>
      </c>
      <c r="E14" s="241">
        <v>1154369.575</v>
      </c>
      <c r="F14" s="242">
        <v>171757.495</v>
      </c>
      <c r="G14" s="240">
        <v>5506491.5289999992</v>
      </c>
      <c r="H14" s="241">
        <v>395798.82299999997</v>
      </c>
      <c r="I14" s="241">
        <v>3693819.2829999998</v>
      </c>
      <c r="J14" s="241">
        <v>1329701.5209999999</v>
      </c>
      <c r="K14" s="275">
        <v>87171.902000000002</v>
      </c>
      <c r="L14" s="230"/>
      <c r="M14" s="148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8"/>
      <c r="AB14" s="148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8"/>
      <c r="AQ14" s="148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8"/>
      <c r="BF14" s="148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8"/>
      <c r="BU14" s="148"/>
      <c r="BV14" s="149"/>
      <c r="BW14" s="149"/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/>
      <c r="CI14" s="148"/>
      <c r="CJ14" s="148"/>
      <c r="CK14" s="149"/>
      <c r="CL14" s="149"/>
      <c r="CM14" s="149"/>
      <c r="CN14" s="149"/>
      <c r="CO14" s="149"/>
      <c r="CP14" s="149"/>
      <c r="CQ14" s="149"/>
      <c r="CR14" s="149"/>
      <c r="CS14" s="149"/>
      <c r="CT14" s="149"/>
      <c r="CU14" s="149"/>
      <c r="CV14" s="149"/>
      <c r="CW14" s="149"/>
      <c r="CX14" s="148"/>
      <c r="CY14" s="148"/>
      <c r="CZ14" s="149"/>
      <c r="DA14" s="149"/>
      <c r="DB14" s="149"/>
      <c r="DC14" s="149"/>
      <c r="DD14" s="149"/>
      <c r="DE14" s="149"/>
      <c r="DF14" s="149"/>
      <c r="DG14" s="149"/>
      <c r="DH14" s="149"/>
      <c r="DI14" s="149"/>
      <c r="DJ14" s="149"/>
      <c r="DK14" s="149"/>
      <c r="DL14" s="149"/>
      <c r="DM14" s="148"/>
      <c r="DN14" s="148"/>
      <c r="DO14" s="149"/>
      <c r="DP14" s="149"/>
      <c r="DQ14" s="149"/>
      <c r="DR14" s="149"/>
      <c r="DS14" s="149"/>
      <c r="DT14" s="149"/>
      <c r="DU14" s="149"/>
      <c r="DV14" s="149"/>
      <c r="DW14" s="149"/>
      <c r="DX14" s="149"/>
      <c r="DY14" s="149"/>
      <c r="DZ14" s="149"/>
      <c r="EA14" s="149"/>
      <c r="EB14" s="148"/>
      <c r="EC14" s="148"/>
      <c r="ED14" s="149"/>
      <c r="EE14" s="149"/>
      <c r="EF14" s="149"/>
      <c r="EG14" s="149"/>
      <c r="EH14" s="149"/>
      <c r="EI14" s="149"/>
      <c r="EJ14" s="149"/>
      <c r="EK14" s="149"/>
      <c r="EL14" s="149"/>
      <c r="EM14" s="149"/>
      <c r="EN14" s="149"/>
      <c r="EO14" s="149"/>
      <c r="EP14" s="149"/>
      <c r="EQ14" s="148"/>
      <c r="ER14" s="148"/>
      <c r="ES14" s="149"/>
      <c r="ET14" s="149"/>
      <c r="EU14" s="149"/>
      <c r="EV14" s="149"/>
      <c r="EW14" s="149"/>
      <c r="EX14" s="149"/>
      <c r="EY14" s="149"/>
      <c r="EZ14" s="149"/>
      <c r="FA14" s="149"/>
      <c r="FB14" s="149"/>
      <c r="FC14" s="149"/>
      <c r="FD14" s="149"/>
      <c r="FE14" s="149"/>
      <c r="FF14" s="148"/>
      <c r="FG14" s="148"/>
      <c r="FH14" s="149"/>
      <c r="FI14" s="149"/>
      <c r="FJ14" s="149"/>
      <c r="FK14" s="149"/>
      <c r="FL14" s="149"/>
      <c r="FM14" s="149"/>
      <c r="FN14" s="149"/>
      <c r="FO14" s="149"/>
      <c r="FP14" s="149"/>
      <c r="FQ14" s="149"/>
      <c r="FR14" s="149"/>
      <c r="FS14" s="149"/>
      <c r="FT14" s="149"/>
      <c r="FU14" s="148"/>
      <c r="FV14" s="148"/>
      <c r="FW14" s="149"/>
      <c r="FX14" s="149"/>
      <c r="FY14" s="149"/>
      <c r="FZ14" s="149"/>
      <c r="GA14" s="149"/>
      <c r="GB14" s="149"/>
      <c r="GC14" s="149"/>
      <c r="GD14" s="149"/>
    </row>
    <row r="15" spans="1:186" s="150" customFormat="1" ht="12.75" customHeight="1" x14ac:dyDescent="0.35">
      <c r="A15" s="147"/>
      <c r="B15" s="272" t="s">
        <v>107</v>
      </c>
      <c r="C15" s="181">
        <v>1062248.4980000001</v>
      </c>
      <c r="D15" s="153">
        <v>964122.78</v>
      </c>
      <c r="E15" s="153">
        <v>67563.988000000012</v>
      </c>
      <c r="F15" s="182">
        <v>30561.73</v>
      </c>
      <c r="G15" s="181">
        <v>1211680.442</v>
      </c>
      <c r="H15" s="153">
        <v>97196.174999999988</v>
      </c>
      <c r="I15" s="153">
        <v>809226.179</v>
      </c>
      <c r="J15" s="153">
        <v>287427.788</v>
      </c>
      <c r="K15" s="273">
        <v>17830.3</v>
      </c>
      <c r="L15" s="230"/>
      <c r="M15" s="148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8"/>
      <c r="AB15" s="148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8"/>
      <c r="AQ15" s="148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8"/>
      <c r="BF15" s="148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8"/>
      <c r="BU15" s="148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8"/>
      <c r="CJ15" s="148"/>
      <c r="CK15" s="149"/>
      <c r="CL15" s="149"/>
      <c r="CM15" s="149"/>
      <c r="CN15" s="149"/>
      <c r="CO15" s="149"/>
      <c r="CP15" s="149"/>
      <c r="CQ15" s="149"/>
      <c r="CR15" s="149"/>
      <c r="CS15" s="149"/>
      <c r="CT15" s="149"/>
      <c r="CU15" s="149"/>
      <c r="CV15" s="149"/>
      <c r="CW15" s="149"/>
      <c r="CX15" s="148"/>
      <c r="CY15" s="148"/>
      <c r="CZ15" s="149"/>
      <c r="DA15" s="149"/>
      <c r="DB15" s="149"/>
      <c r="DC15" s="149"/>
      <c r="DD15" s="149"/>
      <c r="DE15" s="149"/>
      <c r="DF15" s="149"/>
      <c r="DG15" s="149"/>
      <c r="DH15" s="149"/>
      <c r="DI15" s="149"/>
      <c r="DJ15" s="149"/>
      <c r="DK15" s="149"/>
      <c r="DL15" s="149"/>
      <c r="DM15" s="148"/>
      <c r="DN15" s="148"/>
      <c r="DO15" s="149"/>
      <c r="DP15" s="149"/>
      <c r="DQ15" s="149"/>
      <c r="DR15" s="149"/>
      <c r="DS15" s="149"/>
      <c r="DT15" s="149"/>
      <c r="DU15" s="149"/>
      <c r="DV15" s="149"/>
      <c r="DW15" s="149"/>
      <c r="DX15" s="149"/>
      <c r="DY15" s="149"/>
      <c r="DZ15" s="149"/>
      <c r="EA15" s="149"/>
      <c r="EB15" s="148"/>
      <c r="EC15" s="148"/>
      <c r="ED15" s="149"/>
      <c r="EE15" s="149"/>
      <c r="EF15" s="149"/>
      <c r="EG15" s="149"/>
      <c r="EH15" s="149"/>
      <c r="EI15" s="149"/>
      <c r="EJ15" s="149"/>
      <c r="EK15" s="149"/>
      <c r="EL15" s="149"/>
      <c r="EM15" s="149"/>
      <c r="EN15" s="149"/>
      <c r="EO15" s="149"/>
      <c r="EP15" s="149"/>
      <c r="EQ15" s="148"/>
      <c r="ER15" s="148"/>
      <c r="ES15" s="149"/>
      <c r="ET15" s="149"/>
      <c r="EU15" s="149"/>
      <c r="EV15" s="149"/>
      <c r="EW15" s="149"/>
      <c r="EX15" s="149"/>
      <c r="EY15" s="149"/>
      <c r="EZ15" s="149"/>
      <c r="FA15" s="149"/>
      <c r="FB15" s="149"/>
      <c r="FC15" s="149"/>
      <c r="FD15" s="149"/>
      <c r="FE15" s="149"/>
      <c r="FF15" s="148"/>
      <c r="FG15" s="148"/>
      <c r="FH15" s="149"/>
      <c r="FI15" s="149"/>
      <c r="FJ15" s="149"/>
      <c r="FK15" s="149"/>
      <c r="FL15" s="149"/>
      <c r="FM15" s="149"/>
      <c r="FN15" s="149"/>
      <c r="FO15" s="149"/>
      <c r="FP15" s="149"/>
      <c r="FQ15" s="149"/>
      <c r="FR15" s="149"/>
      <c r="FS15" s="149"/>
      <c r="FT15" s="149"/>
      <c r="FU15" s="148"/>
      <c r="FV15" s="148"/>
      <c r="FW15" s="149"/>
      <c r="FX15" s="149"/>
      <c r="FY15" s="149"/>
      <c r="FZ15" s="149"/>
      <c r="GA15" s="149"/>
      <c r="GB15" s="149"/>
      <c r="GC15" s="149"/>
      <c r="GD15" s="149"/>
    </row>
    <row r="16" spans="1:186" s="150" customFormat="1" ht="12.75" customHeight="1" x14ac:dyDescent="0.35">
      <c r="A16" s="147"/>
      <c r="B16" s="272" t="s">
        <v>108</v>
      </c>
      <c r="C16" s="181">
        <v>1609546.03</v>
      </c>
      <c r="D16" s="153">
        <v>1343535.5929999999</v>
      </c>
      <c r="E16" s="153">
        <v>178520.46400000001</v>
      </c>
      <c r="F16" s="182">
        <v>87489.972999999984</v>
      </c>
      <c r="G16" s="181">
        <v>2621723.0070000002</v>
      </c>
      <c r="H16" s="153">
        <v>200174.11900000001</v>
      </c>
      <c r="I16" s="153">
        <v>1764011.7679999999</v>
      </c>
      <c r="J16" s="153">
        <v>615568.54200000002</v>
      </c>
      <c r="K16" s="273">
        <v>41968.578000000001</v>
      </c>
      <c r="L16" s="230"/>
      <c r="M16" s="148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8"/>
      <c r="AB16" s="148"/>
      <c r="AC16" s="149"/>
      <c r="AD16" s="149"/>
      <c r="AE16" s="149"/>
      <c r="AF16" s="149"/>
      <c r="AG16" s="149"/>
      <c r="AH16" s="149"/>
      <c r="AI16" s="149"/>
      <c r="AJ16" s="149"/>
      <c r="AK16" s="149"/>
      <c r="AL16" s="149"/>
      <c r="AM16" s="149"/>
      <c r="AN16" s="149"/>
      <c r="AO16" s="149"/>
      <c r="AP16" s="148"/>
      <c r="AQ16" s="148"/>
      <c r="AR16" s="149"/>
      <c r="AS16" s="149"/>
      <c r="AT16" s="149"/>
      <c r="AU16" s="149"/>
      <c r="AV16" s="149"/>
      <c r="AW16" s="149"/>
      <c r="AX16" s="149"/>
      <c r="AY16" s="149"/>
      <c r="AZ16" s="149"/>
      <c r="BA16" s="149"/>
      <c r="BB16" s="149"/>
      <c r="BC16" s="149"/>
      <c r="BD16" s="149"/>
      <c r="BE16" s="148"/>
      <c r="BF16" s="148"/>
      <c r="BG16" s="149"/>
      <c r="BH16" s="149"/>
      <c r="BI16" s="149"/>
      <c r="BJ16" s="149"/>
      <c r="BK16" s="149"/>
      <c r="BL16" s="149"/>
      <c r="BM16" s="149"/>
      <c r="BN16" s="149"/>
      <c r="BO16" s="149"/>
      <c r="BP16" s="149"/>
      <c r="BQ16" s="149"/>
      <c r="BR16" s="149"/>
      <c r="BS16" s="149"/>
      <c r="BT16" s="148"/>
      <c r="BU16" s="148"/>
      <c r="BV16" s="149"/>
      <c r="BW16" s="149"/>
      <c r="BX16" s="149"/>
      <c r="BY16" s="149"/>
      <c r="BZ16" s="149"/>
      <c r="CA16" s="149"/>
      <c r="CB16" s="149"/>
      <c r="CC16" s="149"/>
      <c r="CD16" s="149"/>
      <c r="CE16" s="149"/>
      <c r="CF16" s="149"/>
      <c r="CG16" s="149"/>
      <c r="CH16" s="149"/>
      <c r="CI16" s="148"/>
      <c r="CJ16" s="148"/>
      <c r="CK16" s="149"/>
      <c r="CL16" s="149"/>
      <c r="CM16" s="149"/>
      <c r="CN16" s="149"/>
      <c r="CO16" s="149"/>
      <c r="CP16" s="149"/>
      <c r="CQ16" s="149"/>
      <c r="CR16" s="149"/>
      <c r="CS16" s="149"/>
      <c r="CT16" s="149"/>
      <c r="CU16" s="149"/>
      <c r="CV16" s="149"/>
      <c r="CW16" s="149"/>
      <c r="CX16" s="148"/>
      <c r="CY16" s="148"/>
      <c r="CZ16" s="149"/>
      <c r="DA16" s="149"/>
      <c r="DB16" s="149"/>
      <c r="DC16" s="149"/>
      <c r="DD16" s="149"/>
      <c r="DE16" s="149"/>
      <c r="DF16" s="149"/>
      <c r="DG16" s="149"/>
      <c r="DH16" s="149"/>
      <c r="DI16" s="149"/>
      <c r="DJ16" s="149"/>
      <c r="DK16" s="149"/>
      <c r="DL16" s="149"/>
      <c r="DM16" s="148"/>
      <c r="DN16" s="148"/>
      <c r="DO16" s="149"/>
      <c r="DP16" s="149"/>
      <c r="DQ16" s="149"/>
      <c r="DR16" s="149"/>
      <c r="DS16" s="149"/>
      <c r="DT16" s="149"/>
      <c r="DU16" s="149"/>
      <c r="DV16" s="149"/>
      <c r="DW16" s="149"/>
      <c r="DX16" s="149"/>
      <c r="DY16" s="149"/>
      <c r="DZ16" s="149"/>
      <c r="EA16" s="149"/>
      <c r="EB16" s="148"/>
      <c r="EC16" s="148"/>
      <c r="ED16" s="149"/>
      <c r="EE16" s="149"/>
      <c r="EF16" s="149"/>
      <c r="EG16" s="149"/>
      <c r="EH16" s="149"/>
      <c r="EI16" s="149"/>
      <c r="EJ16" s="149"/>
      <c r="EK16" s="149"/>
      <c r="EL16" s="149"/>
      <c r="EM16" s="149"/>
      <c r="EN16" s="149"/>
      <c r="EO16" s="149"/>
      <c r="EP16" s="149"/>
      <c r="EQ16" s="148"/>
      <c r="ER16" s="148"/>
      <c r="ES16" s="149"/>
      <c r="ET16" s="149"/>
      <c r="EU16" s="149"/>
      <c r="EV16" s="149"/>
      <c r="EW16" s="149"/>
      <c r="EX16" s="149"/>
      <c r="EY16" s="149"/>
      <c r="EZ16" s="149"/>
      <c r="FA16" s="149"/>
      <c r="FB16" s="149"/>
      <c r="FC16" s="149"/>
      <c r="FD16" s="149"/>
      <c r="FE16" s="149"/>
      <c r="FF16" s="148"/>
      <c r="FG16" s="148"/>
      <c r="FH16" s="149"/>
      <c r="FI16" s="149"/>
      <c r="FJ16" s="149"/>
      <c r="FK16" s="149"/>
      <c r="FL16" s="149"/>
      <c r="FM16" s="149"/>
      <c r="FN16" s="149"/>
      <c r="FO16" s="149"/>
      <c r="FP16" s="149"/>
      <c r="FQ16" s="149"/>
      <c r="FR16" s="149"/>
      <c r="FS16" s="149"/>
      <c r="FT16" s="149"/>
      <c r="FU16" s="148"/>
      <c r="FV16" s="148"/>
      <c r="FW16" s="149"/>
      <c r="FX16" s="149"/>
      <c r="FY16" s="149"/>
      <c r="FZ16" s="149"/>
      <c r="GA16" s="149"/>
      <c r="GB16" s="149"/>
      <c r="GC16" s="149"/>
      <c r="GD16" s="149"/>
    </row>
    <row r="17" spans="1:186" s="150" customFormat="1" ht="12.75" customHeight="1" x14ac:dyDescent="0.35">
      <c r="A17" s="147"/>
      <c r="B17" s="276" t="s">
        <v>109</v>
      </c>
      <c r="C17" s="181">
        <v>3718027.9330000002</v>
      </c>
      <c r="D17" s="153">
        <v>2322567.8810000001</v>
      </c>
      <c r="E17" s="153">
        <v>1214679.0349999999</v>
      </c>
      <c r="F17" s="182">
        <v>180781.01699999999</v>
      </c>
      <c r="G17" s="181">
        <v>4103529.0670000003</v>
      </c>
      <c r="H17" s="152">
        <v>310965.84600000002</v>
      </c>
      <c r="I17" s="152">
        <v>2738915.202</v>
      </c>
      <c r="J17" s="152">
        <v>990867.56900000002</v>
      </c>
      <c r="K17" s="277">
        <v>62780.45</v>
      </c>
      <c r="L17" s="230"/>
      <c r="M17" s="148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8"/>
      <c r="AB17" s="148"/>
      <c r="AC17" s="149"/>
      <c r="AD17" s="149"/>
      <c r="AE17" s="149"/>
      <c r="AF17" s="149"/>
      <c r="AG17" s="149"/>
      <c r="AH17" s="149"/>
      <c r="AI17" s="149"/>
      <c r="AJ17" s="149"/>
      <c r="AK17" s="149"/>
      <c r="AL17" s="149"/>
      <c r="AM17" s="149"/>
      <c r="AN17" s="149"/>
      <c r="AO17" s="149"/>
      <c r="AP17" s="148"/>
      <c r="AQ17" s="148"/>
      <c r="AR17" s="149"/>
      <c r="AS17" s="149"/>
      <c r="AT17" s="149"/>
      <c r="AU17" s="149"/>
      <c r="AV17" s="149"/>
      <c r="AW17" s="149"/>
      <c r="AX17" s="149"/>
      <c r="AY17" s="149"/>
      <c r="AZ17" s="149"/>
      <c r="BA17" s="149"/>
      <c r="BB17" s="149"/>
      <c r="BC17" s="149"/>
      <c r="BD17" s="149"/>
      <c r="BE17" s="148"/>
      <c r="BF17" s="148"/>
      <c r="BG17" s="149"/>
      <c r="BH17" s="149"/>
      <c r="BI17" s="149"/>
      <c r="BJ17" s="149"/>
      <c r="BK17" s="149"/>
      <c r="BL17" s="149"/>
      <c r="BM17" s="149"/>
      <c r="BN17" s="149"/>
      <c r="BO17" s="149"/>
      <c r="BP17" s="149"/>
      <c r="BQ17" s="149"/>
      <c r="BR17" s="149"/>
      <c r="BS17" s="149"/>
      <c r="BT17" s="148"/>
      <c r="BU17" s="148"/>
      <c r="BV17" s="149"/>
      <c r="BW17" s="149"/>
      <c r="BX17" s="149"/>
      <c r="BY17" s="149"/>
      <c r="BZ17" s="149"/>
      <c r="CA17" s="149"/>
      <c r="CB17" s="149"/>
      <c r="CC17" s="149"/>
      <c r="CD17" s="149"/>
      <c r="CE17" s="149"/>
      <c r="CF17" s="149"/>
      <c r="CG17" s="149"/>
      <c r="CH17" s="149"/>
      <c r="CI17" s="148"/>
      <c r="CJ17" s="148"/>
      <c r="CK17" s="149"/>
      <c r="CL17" s="149"/>
      <c r="CM17" s="149"/>
      <c r="CN17" s="149"/>
      <c r="CO17" s="149"/>
      <c r="CP17" s="149"/>
      <c r="CQ17" s="149"/>
      <c r="CR17" s="149"/>
      <c r="CS17" s="149"/>
      <c r="CT17" s="149"/>
      <c r="CU17" s="149"/>
      <c r="CV17" s="149"/>
      <c r="CW17" s="149"/>
      <c r="CX17" s="148"/>
      <c r="CY17" s="148"/>
      <c r="CZ17" s="149"/>
      <c r="DA17" s="149"/>
      <c r="DB17" s="149"/>
      <c r="DC17" s="149"/>
      <c r="DD17" s="149"/>
      <c r="DE17" s="149"/>
      <c r="DF17" s="149"/>
      <c r="DG17" s="149"/>
      <c r="DH17" s="149"/>
      <c r="DI17" s="149"/>
      <c r="DJ17" s="149"/>
      <c r="DK17" s="149"/>
      <c r="DL17" s="149"/>
      <c r="DM17" s="148"/>
      <c r="DN17" s="148"/>
      <c r="DO17" s="149"/>
      <c r="DP17" s="149"/>
      <c r="DQ17" s="149"/>
      <c r="DR17" s="149"/>
      <c r="DS17" s="149"/>
      <c r="DT17" s="149"/>
      <c r="DU17" s="149"/>
      <c r="DV17" s="149"/>
      <c r="DW17" s="149"/>
      <c r="DX17" s="149"/>
      <c r="DY17" s="149"/>
      <c r="DZ17" s="149"/>
      <c r="EA17" s="149"/>
      <c r="EB17" s="148"/>
      <c r="EC17" s="148"/>
      <c r="ED17" s="149"/>
      <c r="EE17" s="149"/>
      <c r="EF17" s="149"/>
      <c r="EG17" s="149"/>
      <c r="EH17" s="149"/>
      <c r="EI17" s="149"/>
      <c r="EJ17" s="149"/>
      <c r="EK17" s="149"/>
      <c r="EL17" s="149"/>
      <c r="EM17" s="149"/>
      <c r="EN17" s="149"/>
      <c r="EO17" s="149"/>
      <c r="EP17" s="149"/>
      <c r="EQ17" s="148"/>
      <c r="ER17" s="148"/>
      <c r="ES17" s="149"/>
      <c r="ET17" s="149"/>
      <c r="EU17" s="149"/>
      <c r="EV17" s="149"/>
      <c r="EW17" s="149"/>
      <c r="EX17" s="149"/>
      <c r="EY17" s="149"/>
      <c r="EZ17" s="149"/>
      <c r="FA17" s="149"/>
      <c r="FB17" s="149"/>
      <c r="FC17" s="149"/>
      <c r="FD17" s="149"/>
      <c r="FE17" s="149"/>
      <c r="FF17" s="148"/>
      <c r="FG17" s="148"/>
      <c r="FH17" s="149"/>
      <c r="FI17" s="149"/>
      <c r="FJ17" s="149"/>
      <c r="FK17" s="149"/>
      <c r="FL17" s="149"/>
      <c r="FM17" s="149"/>
      <c r="FN17" s="149"/>
      <c r="FO17" s="149"/>
      <c r="FP17" s="149"/>
      <c r="FQ17" s="149"/>
      <c r="FR17" s="149"/>
      <c r="FS17" s="149"/>
      <c r="FT17" s="149"/>
      <c r="FU17" s="148"/>
      <c r="FV17" s="148"/>
      <c r="FW17" s="149"/>
      <c r="FX17" s="149"/>
      <c r="FY17" s="149"/>
      <c r="FZ17" s="149"/>
      <c r="GA17" s="149"/>
      <c r="GB17" s="149"/>
      <c r="GC17" s="149"/>
      <c r="GD17" s="149"/>
    </row>
    <row r="18" spans="1:186" s="150" customFormat="1" ht="12.75" customHeight="1" x14ac:dyDescent="0.35">
      <c r="A18" s="147"/>
      <c r="B18" s="274" t="s">
        <v>110</v>
      </c>
      <c r="C18" s="240">
        <v>5110120.477</v>
      </c>
      <c r="D18" s="241">
        <v>3415910.3829999999</v>
      </c>
      <c r="E18" s="241">
        <v>1457779.74</v>
      </c>
      <c r="F18" s="242">
        <v>236430.35400000002</v>
      </c>
      <c r="G18" s="240">
        <v>6111916.8709999993</v>
      </c>
      <c r="H18" s="241">
        <v>424814.46499999997</v>
      </c>
      <c r="I18" s="241">
        <v>4209745.5069999993</v>
      </c>
      <c r="J18" s="241">
        <v>1384082.1850000001</v>
      </c>
      <c r="K18" s="275">
        <v>93274.714000000007</v>
      </c>
      <c r="L18" s="230"/>
      <c r="M18" s="148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8"/>
      <c r="AB18" s="148"/>
      <c r="AC18" s="149"/>
      <c r="AD18" s="149"/>
      <c r="AE18" s="149"/>
      <c r="AF18" s="149"/>
      <c r="AG18" s="149"/>
      <c r="AH18" s="149"/>
      <c r="AI18" s="149"/>
      <c r="AJ18" s="149"/>
      <c r="AK18" s="149"/>
      <c r="AL18" s="149"/>
      <c r="AM18" s="149"/>
      <c r="AN18" s="149"/>
      <c r="AO18" s="149"/>
      <c r="AP18" s="148"/>
      <c r="AQ18" s="148"/>
      <c r="AR18" s="149"/>
      <c r="AS18" s="149"/>
      <c r="AT18" s="149"/>
      <c r="AU18" s="149"/>
      <c r="AV18" s="149"/>
      <c r="AW18" s="149"/>
      <c r="AX18" s="149"/>
      <c r="AY18" s="149"/>
      <c r="AZ18" s="149"/>
      <c r="BA18" s="149"/>
      <c r="BB18" s="149"/>
      <c r="BC18" s="149"/>
      <c r="BD18" s="149"/>
      <c r="BE18" s="148"/>
      <c r="BF18" s="148"/>
      <c r="BG18" s="149"/>
      <c r="BH18" s="149"/>
      <c r="BI18" s="149"/>
      <c r="BJ18" s="149"/>
      <c r="BK18" s="149"/>
      <c r="BL18" s="149"/>
      <c r="BM18" s="149"/>
      <c r="BN18" s="149"/>
      <c r="BO18" s="149"/>
      <c r="BP18" s="149"/>
      <c r="BQ18" s="149"/>
      <c r="BR18" s="149"/>
      <c r="BS18" s="149"/>
      <c r="BT18" s="148"/>
      <c r="BU18" s="148"/>
      <c r="BV18" s="149"/>
      <c r="BW18" s="149"/>
      <c r="BX18" s="149"/>
      <c r="BY18" s="149"/>
      <c r="BZ18" s="149"/>
      <c r="CA18" s="149"/>
      <c r="CB18" s="149"/>
      <c r="CC18" s="149"/>
      <c r="CD18" s="149"/>
      <c r="CE18" s="149"/>
      <c r="CF18" s="149"/>
      <c r="CG18" s="149"/>
      <c r="CH18" s="149"/>
      <c r="CI18" s="148"/>
      <c r="CJ18" s="148"/>
      <c r="CK18" s="149"/>
      <c r="CL18" s="149"/>
      <c r="CM18" s="149"/>
      <c r="CN18" s="149"/>
      <c r="CO18" s="149"/>
      <c r="CP18" s="149"/>
      <c r="CQ18" s="149"/>
      <c r="CR18" s="149"/>
      <c r="CS18" s="149"/>
      <c r="CT18" s="149"/>
      <c r="CU18" s="149"/>
      <c r="CV18" s="149"/>
      <c r="CW18" s="149"/>
      <c r="CX18" s="148"/>
      <c r="CY18" s="148"/>
      <c r="CZ18" s="149"/>
      <c r="DA18" s="149"/>
      <c r="DB18" s="149"/>
      <c r="DC18" s="149"/>
      <c r="DD18" s="149"/>
      <c r="DE18" s="149"/>
      <c r="DF18" s="149"/>
      <c r="DG18" s="149"/>
      <c r="DH18" s="149"/>
      <c r="DI18" s="149"/>
      <c r="DJ18" s="149"/>
      <c r="DK18" s="149"/>
      <c r="DL18" s="149"/>
      <c r="DM18" s="148"/>
      <c r="DN18" s="148"/>
      <c r="DO18" s="149"/>
      <c r="DP18" s="149"/>
      <c r="DQ18" s="149"/>
      <c r="DR18" s="149"/>
      <c r="DS18" s="149"/>
      <c r="DT18" s="149"/>
      <c r="DU18" s="149"/>
      <c r="DV18" s="149"/>
      <c r="DW18" s="149"/>
      <c r="DX18" s="149"/>
      <c r="DY18" s="149"/>
      <c r="DZ18" s="149"/>
      <c r="EA18" s="149"/>
      <c r="EB18" s="148"/>
      <c r="EC18" s="148"/>
      <c r="ED18" s="149"/>
      <c r="EE18" s="149"/>
      <c r="EF18" s="149"/>
      <c r="EG18" s="149"/>
      <c r="EH18" s="149"/>
      <c r="EI18" s="149"/>
      <c r="EJ18" s="149"/>
      <c r="EK18" s="149"/>
      <c r="EL18" s="149"/>
      <c r="EM18" s="149"/>
      <c r="EN18" s="149"/>
      <c r="EO18" s="149"/>
      <c r="EP18" s="149"/>
      <c r="EQ18" s="148"/>
      <c r="ER18" s="148"/>
      <c r="ES18" s="149"/>
      <c r="ET18" s="149"/>
      <c r="EU18" s="149"/>
      <c r="EV18" s="149"/>
      <c r="EW18" s="149"/>
      <c r="EX18" s="149"/>
      <c r="EY18" s="149"/>
      <c r="EZ18" s="149"/>
      <c r="FA18" s="149"/>
      <c r="FB18" s="149"/>
      <c r="FC18" s="149"/>
      <c r="FD18" s="149"/>
      <c r="FE18" s="149"/>
      <c r="FF18" s="148"/>
      <c r="FG18" s="148"/>
      <c r="FH18" s="149"/>
      <c r="FI18" s="149"/>
      <c r="FJ18" s="149"/>
      <c r="FK18" s="149"/>
      <c r="FL18" s="149"/>
      <c r="FM18" s="149"/>
      <c r="FN18" s="149"/>
      <c r="FO18" s="149"/>
      <c r="FP18" s="149"/>
      <c r="FQ18" s="149"/>
      <c r="FR18" s="149"/>
      <c r="FS18" s="149"/>
      <c r="FT18" s="149"/>
      <c r="FU18" s="148"/>
      <c r="FV18" s="148"/>
      <c r="FW18" s="149"/>
      <c r="FX18" s="149"/>
      <c r="FY18" s="149"/>
      <c r="FZ18" s="149"/>
      <c r="GA18" s="149"/>
      <c r="GB18" s="149"/>
      <c r="GC18" s="149"/>
      <c r="GD18" s="149"/>
    </row>
    <row r="19" spans="1:186" s="150" customFormat="1" ht="12.75" customHeight="1" x14ac:dyDescent="0.35">
      <c r="A19" s="147"/>
      <c r="B19" s="272" t="s">
        <v>111</v>
      </c>
      <c r="C19" s="181">
        <v>1176821.6290000002</v>
      </c>
      <c r="D19" s="153">
        <v>1049283.963</v>
      </c>
      <c r="E19" s="153">
        <v>89464.37</v>
      </c>
      <c r="F19" s="182">
        <v>38073.295999999995</v>
      </c>
      <c r="G19" s="181">
        <v>1453966.1679999998</v>
      </c>
      <c r="H19" s="153">
        <v>117845.53700000001</v>
      </c>
      <c r="I19" s="153">
        <v>1013593.656</v>
      </c>
      <c r="J19" s="153">
        <v>303166.02400000003</v>
      </c>
      <c r="K19" s="273">
        <v>19360.950999999997</v>
      </c>
      <c r="L19" s="230"/>
      <c r="M19" s="148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8"/>
      <c r="AB19" s="148"/>
      <c r="AC19" s="149"/>
      <c r="AD19" s="149"/>
      <c r="AE19" s="149"/>
      <c r="AF19" s="149"/>
      <c r="AG19" s="149"/>
      <c r="AH19" s="149"/>
      <c r="AI19" s="149"/>
      <c r="AJ19" s="149"/>
      <c r="AK19" s="149"/>
      <c r="AL19" s="149"/>
      <c r="AM19" s="149"/>
      <c r="AN19" s="149"/>
      <c r="AO19" s="149"/>
      <c r="AP19" s="148"/>
      <c r="AQ19" s="148"/>
      <c r="AR19" s="149"/>
      <c r="AS19" s="149"/>
      <c r="AT19" s="149"/>
      <c r="AU19" s="149"/>
      <c r="AV19" s="149"/>
      <c r="AW19" s="149"/>
      <c r="AX19" s="149"/>
      <c r="AY19" s="149"/>
      <c r="AZ19" s="149"/>
      <c r="BA19" s="149"/>
      <c r="BB19" s="149"/>
      <c r="BC19" s="149"/>
      <c r="BD19" s="149"/>
      <c r="BE19" s="148"/>
      <c r="BF19" s="148"/>
      <c r="BG19" s="149"/>
      <c r="BH19" s="149"/>
      <c r="BI19" s="149"/>
      <c r="BJ19" s="149"/>
      <c r="BK19" s="149"/>
      <c r="BL19" s="149"/>
      <c r="BM19" s="149"/>
      <c r="BN19" s="149"/>
      <c r="BO19" s="149"/>
      <c r="BP19" s="149"/>
      <c r="BQ19" s="149"/>
      <c r="BR19" s="149"/>
      <c r="BS19" s="149"/>
      <c r="BT19" s="148"/>
      <c r="BU19" s="148"/>
      <c r="BV19" s="149"/>
      <c r="BW19" s="149"/>
      <c r="BX19" s="149"/>
      <c r="BY19" s="149"/>
      <c r="BZ19" s="149"/>
      <c r="CA19" s="149"/>
      <c r="CB19" s="149"/>
      <c r="CC19" s="149"/>
      <c r="CD19" s="149"/>
      <c r="CE19" s="149"/>
      <c r="CF19" s="149"/>
      <c r="CG19" s="149"/>
      <c r="CH19" s="149"/>
      <c r="CI19" s="148"/>
      <c r="CJ19" s="148"/>
      <c r="CK19" s="149"/>
      <c r="CL19" s="149"/>
      <c r="CM19" s="149"/>
      <c r="CN19" s="149"/>
      <c r="CO19" s="149"/>
      <c r="CP19" s="149"/>
      <c r="CQ19" s="149"/>
      <c r="CR19" s="149"/>
      <c r="CS19" s="149"/>
      <c r="CT19" s="149"/>
      <c r="CU19" s="149"/>
      <c r="CV19" s="149"/>
      <c r="CW19" s="149"/>
      <c r="CX19" s="148"/>
      <c r="CY19" s="148"/>
      <c r="CZ19" s="149"/>
      <c r="DA19" s="149"/>
      <c r="DB19" s="149"/>
      <c r="DC19" s="149"/>
      <c r="DD19" s="149"/>
      <c r="DE19" s="149"/>
      <c r="DF19" s="149"/>
      <c r="DG19" s="149"/>
      <c r="DH19" s="149"/>
      <c r="DI19" s="149"/>
      <c r="DJ19" s="149"/>
      <c r="DK19" s="149"/>
      <c r="DL19" s="149"/>
      <c r="DM19" s="148"/>
      <c r="DN19" s="148"/>
      <c r="DO19" s="149"/>
      <c r="DP19" s="149"/>
      <c r="DQ19" s="149"/>
      <c r="DR19" s="149"/>
      <c r="DS19" s="149"/>
      <c r="DT19" s="149"/>
      <c r="DU19" s="149"/>
      <c r="DV19" s="149"/>
      <c r="DW19" s="149"/>
      <c r="DX19" s="149"/>
      <c r="DY19" s="149"/>
      <c r="DZ19" s="149"/>
      <c r="EA19" s="149"/>
      <c r="EB19" s="148"/>
      <c r="EC19" s="148"/>
      <c r="ED19" s="149"/>
      <c r="EE19" s="149"/>
      <c r="EF19" s="149"/>
      <c r="EG19" s="149"/>
      <c r="EH19" s="149"/>
      <c r="EI19" s="149"/>
      <c r="EJ19" s="149"/>
      <c r="EK19" s="149"/>
      <c r="EL19" s="149"/>
      <c r="EM19" s="149"/>
      <c r="EN19" s="149"/>
      <c r="EO19" s="149"/>
      <c r="EP19" s="149"/>
      <c r="EQ19" s="148"/>
      <c r="ER19" s="148"/>
      <c r="ES19" s="149"/>
      <c r="ET19" s="149"/>
      <c r="EU19" s="149"/>
      <c r="EV19" s="149"/>
      <c r="EW19" s="149"/>
      <c r="EX19" s="149"/>
      <c r="EY19" s="149"/>
      <c r="EZ19" s="149"/>
      <c r="FA19" s="149"/>
      <c r="FB19" s="149"/>
      <c r="FC19" s="149"/>
      <c r="FD19" s="149"/>
      <c r="FE19" s="149"/>
      <c r="FF19" s="148"/>
      <c r="FG19" s="148"/>
      <c r="FH19" s="149"/>
      <c r="FI19" s="149"/>
      <c r="FJ19" s="149"/>
      <c r="FK19" s="149"/>
      <c r="FL19" s="149"/>
      <c r="FM19" s="149"/>
      <c r="FN19" s="149"/>
      <c r="FO19" s="149"/>
      <c r="FP19" s="149"/>
      <c r="FQ19" s="149"/>
      <c r="FR19" s="149"/>
      <c r="FS19" s="149"/>
      <c r="FT19" s="149"/>
      <c r="FU19" s="148"/>
      <c r="FV19" s="148"/>
      <c r="FW19" s="149"/>
      <c r="FX19" s="149"/>
      <c r="FY19" s="149"/>
      <c r="FZ19" s="149"/>
      <c r="GA19" s="149"/>
      <c r="GB19" s="149"/>
      <c r="GC19" s="149"/>
      <c r="GD19" s="149"/>
    </row>
    <row r="20" spans="1:186" s="150" customFormat="1" ht="12.75" customHeight="1" x14ac:dyDescent="0.35">
      <c r="A20" s="147"/>
      <c r="B20" s="272" t="s">
        <v>112</v>
      </c>
      <c r="C20" s="181">
        <v>1885278.862</v>
      </c>
      <c r="D20" s="153">
        <v>1487535.1089999999</v>
      </c>
      <c r="E20" s="153">
        <v>270760.09299999999</v>
      </c>
      <c r="F20" s="182">
        <v>126983.66</v>
      </c>
      <c r="G20" s="181">
        <v>2997576.3029999994</v>
      </c>
      <c r="H20" s="153">
        <v>235341.41899999999</v>
      </c>
      <c r="I20" s="153">
        <v>2032888.4709999999</v>
      </c>
      <c r="J20" s="153">
        <v>685013.65799999994</v>
      </c>
      <c r="K20" s="273">
        <v>44332.754999999997</v>
      </c>
      <c r="L20" s="230"/>
      <c r="M20" s="148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8"/>
      <c r="AB20" s="148"/>
      <c r="AC20" s="149"/>
      <c r="AD20" s="149"/>
      <c r="AE20" s="149"/>
      <c r="AF20" s="149"/>
      <c r="AG20" s="149"/>
      <c r="AH20" s="149"/>
      <c r="AI20" s="149"/>
      <c r="AJ20" s="149"/>
      <c r="AK20" s="149"/>
      <c r="AL20" s="149"/>
      <c r="AM20" s="149"/>
      <c r="AN20" s="149"/>
      <c r="AO20" s="149"/>
      <c r="AP20" s="148"/>
      <c r="AQ20" s="148"/>
      <c r="AR20" s="149"/>
      <c r="AS20" s="149"/>
      <c r="AT20" s="149"/>
      <c r="AU20" s="149"/>
      <c r="AV20" s="149"/>
      <c r="AW20" s="149"/>
      <c r="AX20" s="149"/>
      <c r="AY20" s="149"/>
      <c r="AZ20" s="149"/>
      <c r="BA20" s="149"/>
      <c r="BB20" s="149"/>
      <c r="BC20" s="149"/>
      <c r="BD20" s="149"/>
      <c r="BE20" s="148"/>
      <c r="BF20" s="148"/>
      <c r="BG20" s="149"/>
      <c r="BH20" s="149"/>
      <c r="BI20" s="149"/>
      <c r="BJ20" s="149"/>
      <c r="BK20" s="149"/>
      <c r="BL20" s="149"/>
      <c r="BM20" s="149"/>
      <c r="BN20" s="149"/>
      <c r="BO20" s="149"/>
      <c r="BP20" s="149"/>
      <c r="BQ20" s="149"/>
      <c r="BR20" s="149"/>
      <c r="BS20" s="149"/>
      <c r="BT20" s="148"/>
      <c r="BU20" s="148"/>
      <c r="BV20" s="149"/>
      <c r="BW20" s="149"/>
      <c r="BX20" s="149"/>
      <c r="BY20" s="149"/>
      <c r="BZ20" s="149"/>
      <c r="CA20" s="149"/>
      <c r="CB20" s="149"/>
      <c r="CC20" s="149"/>
      <c r="CD20" s="149"/>
      <c r="CE20" s="149"/>
      <c r="CF20" s="149"/>
      <c r="CG20" s="149"/>
      <c r="CH20" s="149"/>
      <c r="CI20" s="148"/>
      <c r="CJ20" s="148"/>
      <c r="CK20" s="149"/>
      <c r="CL20" s="149"/>
      <c r="CM20" s="149"/>
      <c r="CN20" s="149"/>
      <c r="CO20" s="149"/>
      <c r="CP20" s="149"/>
      <c r="CQ20" s="149"/>
      <c r="CR20" s="149"/>
      <c r="CS20" s="149"/>
      <c r="CT20" s="149"/>
      <c r="CU20" s="149"/>
      <c r="CV20" s="149"/>
      <c r="CW20" s="149"/>
      <c r="CX20" s="148"/>
      <c r="CY20" s="148"/>
      <c r="CZ20" s="149"/>
      <c r="DA20" s="149"/>
      <c r="DB20" s="149"/>
      <c r="DC20" s="149"/>
      <c r="DD20" s="149"/>
      <c r="DE20" s="149"/>
      <c r="DF20" s="149"/>
      <c r="DG20" s="149"/>
      <c r="DH20" s="149"/>
      <c r="DI20" s="149"/>
      <c r="DJ20" s="149"/>
      <c r="DK20" s="149"/>
      <c r="DL20" s="149"/>
      <c r="DM20" s="148"/>
      <c r="DN20" s="148"/>
      <c r="DO20" s="149"/>
      <c r="DP20" s="149"/>
      <c r="DQ20" s="149"/>
      <c r="DR20" s="149"/>
      <c r="DS20" s="149"/>
      <c r="DT20" s="149"/>
      <c r="DU20" s="149"/>
      <c r="DV20" s="149"/>
      <c r="DW20" s="149"/>
      <c r="DX20" s="149"/>
      <c r="DY20" s="149"/>
      <c r="DZ20" s="149"/>
      <c r="EA20" s="149"/>
      <c r="EB20" s="148"/>
      <c r="EC20" s="148"/>
      <c r="ED20" s="149"/>
      <c r="EE20" s="149"/>
      <c r="EF20" s="149"/>
      <c r="EG20" s="149"/>
      <c r="EH20" s="149"/>
      <c r="EI20" s="149"/>
      <c r="EJ20" s="149"/>
      <c r="EK20" s="149"/>
      <c r="EL20" s="149"/>
      <c r="EM20" s="149"/>
      <c r="EN20" s="149"/>
      <c r="EO20" s="149"/>
      <c r="EP20" s="149"/>
      <c r="EQ20" s="148"/>
      <c r="ER20" s="148"/>
      <c r="ES20" s="149"/>
      <c r="ET20" s="149"/>
      <c r="EU20" s="149"/>
      <c r="EV20" s="149"/>
      <c r="EW20" s="149"/>
      <c r="EX20" s="149"/>
      <c r="EY20" s="149"/>
      <c r="EZ20" s="149"/>
      <c r="FA20" s="149"/>
      <c r="FB20" s="149"/>
      <c r="FC20" s="149"/>
      <c r="FD20" s="149"/>
      <c r="FE20" s="149"/>
      <c r="FF20" s="148"/>
      <c r="FG20" s="148"/>
      <c r="FH20" s="149"/>
      <c r="FI20" s="149"/>
      <c r="FJ20" s="149"/>
      <c r="FK20" s="149"/>
      <c r="FL20" s="149"/>
      <c r="FM20" s="149"/>
      <c r="FN20" s="149"/>
      <c r="FO20" s="149"/>
      <c r="FP20" s="149"/>
      <c r="FQ20" s="149"/>
      <c r="FR20" s="149"/>
      <c r="FS20" s="149"/>
      <c r="FT20" s="149"/>
      <c r="FU20" s="148"/>
      <c r="FV20" s="148"/>
      <c r="FW20" s="149"/>
      <c r="FX20" s="149"/>
      <c r="FY20" s="149"/>
      <c r="FZ20" s="149"/>
      <c r="GA20" s="149"/>
      <c r="GB20" s="149"/>
      <c r="GC20" s="149"/>
      <c r="GD20" s="149"/>
    </row>
    <row r="21" spans="1:186" s="150" customFormat="1" ht="12.75" customHeight="1" x14ac:dyDescent="0.35">
      <c r="A21" s="147"/>
      <c r="B21" s="276" t="s">
        <v>113</v>
      </c>
      <c r="C21" s="181">
        <v>4257261.3540000003</v>
      </c>
      <c r="D21" s="153">
        <v>2581106.2429999998</v>
      </c>
      <c r="E21" s="153">
        <v>1446742.0150000001</v>
      </c>
      <c r="F21" s="182">
        <v>229413.09599999999</v>
      </c>
      <c r="G21" s="181">
        <v>4504814.4040000001</v>
      </c>
      <c r="H21" s="152">
        <v>359664.33600000001</v>
      </c>
      <c r="I21" s="152">
        <v>3037088.8360000001</v>
      </c>
      <c r="J21" s="152">
        <v>1043212.3050000002</v>
      </c>
      <c r="K21" s="277">
        <v>64848.927000000003</v>
      </c>
      <c r="L21" s="230"/>
      <c r="M21" s="148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8"/>
      <c r="AB21" s="148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8"/>
      <c r="AQ21" s="148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8"/>
      <c r="BF21" s="148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8"/>
      <c r="BU21" s="148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8"/>
      <c r="CJ21" s="148"/>
      <c r="CK21" s="149"/>
      <c r="CL21" s="149"/>
      <c r="CM21" s="149"/>
      <c r="CN21" s="149"/>
      <c r="CO21" s="149"/>
      <c r="CP21" s="149"/>
      <c r="CQ21" s="149"/>
      <c r="CR21" s="149"/>
      <c r="CS21" s="149"/>
      <c r="CT21" s="149"/>
      <c r="CU21" s="149"/>
      <c r="CV21" s="149"/>
      <c r="CW21" s="149"/>
      <c r="CX21" s="148"/>
      <c r="CY21" s="148"/>
      <c r="CZ21" s="149"/>
      <c r="DA21" s="149"/>
      <c r="DB21" s="149"/>
      <c r="DC21" s="149"/>
      <c r="DD21" s="149"/>
      <c r="DE21" s="149"/>
      <c r="DF21" s="149"/>
      <c r="DG21" s="149"/>
      <c r="DH21" s="149"/>
      <c r="DI21" s="149"/>
      <c r="DJ21" s="149"/>
      <c r="DK21" s="149"/>
      <c r="DL21" s="149"/>
      <c r="DM21" s="148"/>
      <c r="DN21" s="148"/>
      <c r="DO21" s="149"/>
      <c r="DP21" s="149"/>
      <c r="DQ21" s="149"/>
      <c r="DR21" s="149"/>
      <c r="DS21" s="149"/>
      <c r="DT21" s="149"/>
      <c r="DU21" s="149"/>
      <c r="DV21" s="149"/>
      <c r="DW21" s="149"/>
      <c r="DX21" s="149"/>
      <c r="DY21" s="149"/>
      <c r="DZ21" s="149"/>
      <c r="EA21" s="149"/>
      <c r="EB21" s="148"/>
      <c r="EC21" s="148"/>
      <c r="ED21" s="149"/>
      <c r="EE21" s="149"/>
      <c r="EF21" s="149"/>
      <c r="EG21" s="149"/>
      <c r="EH21" s="149"/>
      <c r="EI21" s="149"/>
      <c r="EJ21" s="149"/>
      <c r="EK21" s="149"/>
      <c r="EL21" s="149"/>
      <c r="EM21" s="149"/>
      <c r="EN21" s="149"/>
      <c r="EO21" s="149"/>
      <c r="EP21" s="149"/>
      <c r="EQ21" s="148"/>
      <c r="ER21" s="148"/>
      <c r="ES21" s="149"/>
      <c r="ET21" s="149"/>
      <c r="EU21" s="149"/>
      <c r="EV21" s="149"/>
      <c r="EW21" s="149"/>
      <c r="EX21" s="149"/>
      <c r="EY21" s="149"/>
      <c r="EZ21" s="149"/>
      <c r="FA21" s="149"/>
      <c r="FB21" s="149"/>
      <c r="FC21" s="149"/>
      <c r="FD21" s="149"/>
      <c r="FE21" s="149"/>
      <c r="FF21" s="148"/>
      <c r="FG21" s="148"/>
      <c r="FH21" s="149"/>
      <c r="FI21" s="149"/>
      <c r="FJ21" s="149"/>
      <c r="FK21" s="149"/>
      <c r="FL21" s="149"/>
      <c r="FM21" s="149"/>
      <c r="FN21" s="149"/>
      <c r="FO21" s="149"/>
      <c r="FP21" s="149"/>
      <c r="FQ21" s="149"/>
      <c r="FR21" s="149"/>
      <c r="FS21" s="149"/>
      <c r="FT21" s="149"/>
      <c r="FU21" s="148"/>
      <c r="FV21" s="148"/>
      <c r="FW21" s="149"/>
      <c r="FX21" s="149"/>
      <c r="FY21" s="149"/>
      <c r="FZ21" s="149"/>
      <c r="GA21" s="149"/>
      <c r="GB21" s="149"/>
      <c r="GC21" s="149"/>
      <c r="GD21" s="149"/>
    </row>
    <row r="22" spans="1:186" s="150" customFormat="1" ht="12.75" customHeight="1" x14ac:dyDescent="0.35">
      <c r="A22" s="147"/>
      <c r="B22" s="274" t="s">
        <v>114</v>
      </c>
      <c r="C22" s="240">
        <v>5748225.1030000001</v>
      </c>
      <c r="D22" s="241">
        <v>3768517.398</v>
      </c>
      <c r="E22" s="241">
        <v>1699735.888</v>
      </c>
      <c r="F22" s="242">
        <v>279971.81699999998</v>
      </c>
      <c r="G22" s="240">
        <v>6762176.3869999992</v>
      </c>
      <c r="H22" s="241">
        <v>506688.71100000001</v>
      </c>
      <c r="I22" s="241">
        <v>4710134.4169999994</v>
      </c>
      <c r="J22" s="241">
        <v>1449067.226</v>
      </c>
      <c r="K22" s="275">
        <v>96286.032999999996</v>
      </c>
      <c r="L22" s="230"/>
      <c r="M22" s="148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8"/>
      <c r="AB22" s="148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8"/>
      <c r="AQ22" s="148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8"/>
      <c r="BF22" s="148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8"/>
      <c r="BU22" s="148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8"/>
      <c r="CJ22" s="148"/>
      <c r="CK22" s="149"/>
      <c r="CL22" s="149"/>
      <c r="CM22" s="149"/>
      <c r="CN22" s="149"/>
      <c r="CO22" s="149"/>
      <c r="CP22" s="149"/>
      <c r="CQ22" s="149"/>
      <c r="CR22" s="149"/>
      <c r="CS22" s="149"/>
      <c r="CT22" s="149"/>
      <c r="CU22" s="149"/>
      <c r="CV22" s="149"/>
      <c r="CW22" s="149"/>
      <c r="CX22" s="148"/>
      <c r="CY22" s="148"/>
      <c r="CZ22" s="149"/>
      <c r="DA22" s="149"/>
      <c r="DB22" s="149"/>
      <c r="DC22" s="149"/>
      <c r="DD22" s="149"/>
      <c r="DE22" s="149"/>
      <c r="DF22" s="149"/>
      <c r="DG22" s="149"/>
      <c r="DH22" s="149"/>
      <c r="DI22" s="149"/>
      <c r="DJ22" s="149"/>
      <c r="DK22" s="149"/>
      <c r="DL22" s="149"/>
      <c r="DM22" s="148"/>
      <c r="DN22" s="148"/>
      <c r="DO22" s="149"/>
      <c r="DP22" s="149"/>
      <c r="DQ22" s="149"/>
      <c r="DR22" s="149"/>
      <c r="DS22" s="149"/>
      <c r="DT22" s="149"/>
      <c r="DU22" s="149"/>
      <c r="DV22" s="149"/>
      <c r="DW22" s="149"/>
      <c r="DX22" s="149"/>
      <c r="DY22" s="149"/>
      <c r="DZ22" s="149"/>
      <c r="EA22" s="149"/>
      <c r="EB22" s="148"/>
      <c r="EC22" s="148"/>
      <c r="ED22" s="149"/>
      <c r="EE22" s="149"/>
      <c r="EF22" s="149"/>
      <c r="EG22" s="149"/>
      <c r="EH22" s="149"/>
      <c r="EI22" s="149"/>
      <c r="EJ22" s="149"/>
      <c r="EK22" s="149"/>
      <c r="EL22" s="149"/>
      <c r="EM22" s="149"/>
      <c r="EN22" s="149"/>
      <c r="EO22" s="149"/>
      <c r="EP22" s="149"/>
      <c r="EQ22" s="148"/>
      <c r="ER22" s="148"/>
      <c r="ES22" s="149"/>
      <c r="ET22" s="149"/>
      <c r="EU22" s="149"/>
      <c r="EV22" s="149"/>
      <c r="EW22" s="149"/>
      <c r="EX22" s="149"/>
      <c r="EY22" s="149"/>
      <c r="EZ22" s="149"/>
      <c r="FA22" s="149"/>
      <c r="FB22" s="149"/>
      <c r="FC22" s="149"/>
      <c r="FD22" s="149"/>
      <c r="FE22" s="149"/>
      <c r="FF22" s="148"/>
      <c r="FG22" s="148"/>
      <c r="FH22" s="149"/>
      <c r="FI22" s="149"/>
      <c r="FJ22" s="149"/>
      <c r="FK22" s="149"/>
      <c r="FL22" s="149"/>
      <c r="FM22" s="149"/>
      <c r="FN22" s="149"/>
      <c r="FO22" s="149"/>
      <c r="FP22" s="149"/>
      <c r="FQ22" s="149"/>
      <c r="FR22" s="149"/>
      <c r="FS22" s="149"/>
      <c r="FT22" s="149"/>
      <c r="FU22" s="148"/>
      <c r="FV22" s="148"/>
      <c r="FW22" s="149"/>
      <c r="FX22" s="149"/>
      <c r="FY22" s="149"/>
      <c r="FZ22" s="149"/>
      <c r="GA22" s="149"/>
      <c r="GB22" s="149"/>
      <c r="GC22" s="149"/>
      <c r="GD22" s="149"/>
    </row>
    <row r="23" spans="1:186" s="150" customFormat="1" ht="12.75" customHeight="1" x14ac:dyDescent="0.35">
      <c r="A23" s="147"/>
      <c r="B23" s="272" t="s">
        <v>115</v>
      </c>
      <c r="C23" s="181">
        <v>1345883.943</v>
      </c>
      <c r="D23" s="153">
        <v>1177647.206</v>
      </c>
      <c r="E23" s="153">
        <v>115465.935</v>
      </c>
      <c r="F23" s="182">
        <v>52770.801999999996</v>
      </c>
      <c r="G23" s="181">
        <v>1519741.101</v>
      </c>
      <c r="H23" s="153">
        <v>122784.41</v>
      </c>
      <c r="I23" s="153">
        <v>1060399.3810000001</v>
      </c>
      <c r="J23" s="153">
        <v>316426.52</v>
      </c>
      <c r="K23" s="273">
        <v>20130.79</v>
      </c>
      <c r="L23" s="230"/>
      <c r="M23" s="148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8"/>
      <c r="AB23" s="148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8"/>
      <c r="AQ23" s="148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8"/>
      <c r="BF23" s="148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8"/>
      <c r="BU23" s="148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8"/>
      <c r="CJ23" s="148"/>
      <c r="CK23" s="149"/>
      <c r="CL23" s="149"/>
      <c r="CM23" s="149"/>
      <c r="CN23" s="149"/>
      <c r="CO23" s="149"/>
      <c r="CP23" s="149"/>
      <c r="CQ23" s="149"/>
      <c r="CR23" s="149"/>
      <c r="CS23" s="149"/>
      <c r="CT23" s="149"/>
      <c r="CU23" s="149"/>
      <c r="CV23" s="149"/>
      <c r="CW23" s="149"/>
      <c r="CX23" s="148"/>
      <c r="CY23" s="148"/>
      <c r="CZ23" s="149"/>
      <c r="DA23" s="149"/>
      <c r="DB23" s="149"/>
      <c r="DC23" s="149"/>
      <c r="DD23" s="149"/>
      <c r="DE23" s="149"/>
      <c r="DF23" s="149"/>
      <c r="DG23" s="149"/>
      <c r="DH23" s="149"/>
      <c r="DI23" s="149"/>
      <c r="DJ23" s="149"/>
      <c r="DK23" s="149"/>
      <c r="DL23" s="149"/>
      <c r="DM23" s="148"/>
      <c r="DN23" s="148"/>
      <c r="DO23" s="149"/>
      <c r="DP23" s="149"/>
      <c r="DQ23" s="149"/>
      <c r="DR23" s="149"/>
      <c r="DS23" s="149"/>
      <c r="DT23" s="149"/>
      <c r="DU23" s="149"/>
      <c r="DV23" s="149"/>
      <c r="DW23" s="149"/>
      <c r="DX23" s="149"/>
      <c r="DY23" s="149"/>
      <c r="DZ23" s="149"/>
      <c r="EA23" s="149"/>
      <c r="EB23" s="148"/>
      <c r="EC23" s="148"/>
      <c r="ED23" s="149"/>
      <c r="EE23" s="149"/>
      <c r="EF23" s="149"/>
      <c r="EG23" s="149"/>
      <c r="EH23" s="149"/>
      <c r="EI23" s="149"/>
      <c r="EJ23" s="149"/>
      <c r="EK23" s="149"/>
      <c r="EL23" s="149"/>
      <c r="EM23" s="149"/>
      <c r="EN23" s="149"/>
      <c r="EO23" s="149"/>
      <c r="EP23" s="149"/>
      <c r="EQ23" s="148"/>
      <c r="ER23" s="148"/>
      <c r="ES23" s="149"/>
      <c r="ET23" s="149"/>
      <c r="EU23" s="149"/>
      <c r="EV23" s="149"/>
      <c r="EW23" s="149"/>
      <c r="EX23" s="149"/>
      <c r="EY23" s="149"/>
      <c r="EZ23" s="149"/>
      <c r="FA23" s="149"/>
      <c r="FB23" s="149"/>
      <c r="FC23" s="149"/>
      <c r="FD23" s="149"/>
      <c r="FE23" s="149"/>
      <c r="FF23" s="148"/>
      <c r="FG23" s="148"/>
      <c r="FH23" s="149"/>
      <c r="FI23" s="149"/>
      <c r="FJ23" s="149"/>
      <c r="FK23" s="149"/>
      <c r="FL23" s="149"/>
      <c r="FM23" s="149"/>
      <c r="FN23" s="149"/>
      <c r="FO23" s="149"/>
      <c r="FP23" s="149"/>
      <c r="FQ23" s="149"/>
      <c r="FR23" s="149"/>
      <c r="FS23" s="149"/>
      <c r="FT23" s="149"/>
      <c r="FU23" s="148"/>
      <c r="FV23" s="148"/>
      <c r="FW23" s="149"/>
      <c r="FX23" s="149"/>
      <c r="FY23" s="149"/>
      <c r="FZ23" s="149"/>
      <c r="GA23" s="149"/>
      <c r="GB23" s="149"/>
      <c r="GC23" s="149"/>
      <c r="GD23" s="149"/>
    </row>
    <row r="24" spans="1:186" s="150" customFormat="1" ht="12.75" customHeight="1" x14ac:dyDescent="0.35">
      <c r="A24" s="147"/>
      <c r="B24" s="272" t="s">
        <v>116</v>
      </c>
      <c r="C24" s="181">
        <v>2202901.4619999998</v>
      </c>
      <c r="D24" s="153">
        <v>1708870.08</v>
      </c>
      <c r="E24" s="153">
        <v>312750.78899999999</v>
      </c>
      <c r="F24" s="182">
        <v>181280.59300000002</v>
      </c>
      <c r="G24" s="181">
        <v>3031111.0010000002</v>
      </c>
      <c r="H24" s="153">
        <v>234563.764</v>
      </c>
      <c r="I24" s="153">
        <v>2053385.7860000001</v>
      </c>
      <c r="J24" s="153">
        <v>696806.65599999996</v>
      </c>
      <c r="K24" s="273">
        <v>46354.795000000006</v>
      </c>
      <c r="L24" s="230"/>
      <c r="M24" s="148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8"/>
      <c r="AB24" s="148"/>
      <c r="AC24" s="149"/>
      <c r="AD24" s="149"/>
      <c r="AE24" s="149"/>
      <c r="AF24" s="149"/>
      <c r="AG24" s="149"/>
      <c r="AH24" s="149"/>
      <c r="AI24" s="149"/>
      <c r="AJ24" s="149"/>
      <c r="AK24" s="149"/>
      <c r="AL24" s="149"/>
      <c r="AM24" s="149"/>
      <c r="AN24" s="149"/>
      <c r="AO24" s="149"/>
      <c r="AP24" s="148"/>
      <c r="AQ24" s="148"/>
      <c r="AR24" s="149"/>
      <c r="AS24" s="149"/>
      <c r="AT24" s="149"/>
      <c r="AU24" s="149"/>
      <c r="AV24" s="149"/>
      <c r="AW24" s="149"/>
      <c r="AX24" s="149"/>
      <c r="AY24" s="149"/>
      <c r="AZ24" s="149"/>
      <c r="BA24" s="149"/>
      <c r="BB24" s="149"/>
      <c r="BC24" s="149"/>
      <c r="BD24" s="149"/>
      <c r="BE24" s="148"/>
      <c r="BF24" s="148"/>
      <c r="BG24" s="149"/>
      <c r="BH24" s="149"/>
      <c r="BI24" s="149"/>
      <c r="BJ24" s="149"/>
      <c r="BK24" s="149"/>
      <c r="BL24" s="149"/>
      <c r="BM24" s="149"/>
      <c r="BN24" s="149"/>
      <c r="BO24" s="149"/>
      <c r="BP24" s="149"/>
      <c r="BQ24" s="149"/>
      <c r="BR24" s="149"/>
      <c r="BS24" s="149"/>
      <c r="BT24" s="148"/>
      <c r="BU24" s="148"/>
      <c r="BV24" s="149"/>
      <c r="BW24" s="149"/>
      <c r="BX24" s="149"/>
      <c r="BY24" s="149"/>
      <c r="BZ24" s="149"/>
      <c r="CA24" s="149"/>
      <c r="CB24" s="149"/>
      <c r="CC24" s="149"/>
      <c r="CD24" s="149"/>
      <c r="CE24" s="149"/>
      <c r="CF24" s="149"/>
      <c r="CG24" s="149"/>
      <c r="CH24" s="149"/>
      <c r="CI24" s="148"/>
      <c r="CJ24" s="148"/>
      <c r="CK24" s="149"/>
      <c r="CL24" s="149"/>
      <c r="CM24" s="149"/>
      <c r="CN24" s="149"/>
      <c r="CO24" s="149"/>
      <c r="CP24" s="149"/>
      <c r="CQ24" s="149"/>
      <c r="CR24" s="149"/>
      <c r="CS24" s="149"/>
      <c r="CT24" s="149"/>
      <c r="CU24" s="149"/>
      <c r="CV24" s="149"/>
      <c r="CW24" s="149"/>
      <c r="CX24" s="148"/>
      <c r="CY24" s="148"/>
      <c r="CZ24" s="149"/>
      <c r="DA24" s="149"/>
      <c r="DB24" s="149"/>
      <c r="DC24" s="149"/>
      <c r="DD24" s="149"/>
      <c r="DE24" s="149"/>
      <c r="DF24" s="149"/>
      <c r="DG24" s="149"/>
      <c r="DH24" s="149"/>
      <c r="DI24" s="149"/>
      <c r="DJ24" s="149"/>
      <c r="DK24" s="149"/>
      <c r="DL24" s="149"/>
      <c r="DM24" s="148"/>
      <c r="DN24" s="148"/>
      <c r="DO24" s="149"/>
      <c r="DP24" s="149"/>
      <c r="DQ24" s="149"/>
      <c r="DR24" s="149"/>
      <c r="DS24" s="149"/>
      <c r="DT24" s="149"/>
      <c r="DU24" s="149"/>
      <c r="DV24" s="149"/>
      <c r="DW24" s="149"/>
      <c r="DX24" s="149"/>
      <c r="DY24" s="149"/>
      <c r="DZ24" s="149"/>
      <c r="EA24" s="149"/>
      <c r="EB24" s="148"/>
      <c r="EC24" s="148"/>
      <c r="ED24" s="149"/>
      <c r="EE24" s="149"/>
      <c r="EF24" s="149"/>
      <c r="EG24" s="149"/>
      <c r="EH24" s="149"/>
      <c r="EI24" s="149"/>
      <c r="EJ24" s="149"/>
      <c r="EK24" s="149"/>
      <c r="EL24" s="149"/>
      <c r="EM24" s="149"/>
      <c r="EN24" s="149"/>
      <c r="EO24" s="149"/>
      <c r="EP24" s="149"/>
      <c r="EQ24" s="148"/>
      <c r="ER24" s="148"/>
      <c r="ES24" s="149"/>
      <c r="ET24" s="149"/>
      <c r="EU24" s="149"/>
      <c r="EV24" s="149"/>
      <c r="EW24" s="149"/>
      <c r="EX24" s="149"/>
      <c r="EY24" s="149"/>
      <c r="EZ24" s="149"/>
      <c r="FA24" s="149"/>
      <c r="FB24" s="149"/>
      <c r="FC24" s="149"/>
      <c r="FD24" s="149"/>
      <c r="FE24" s="149"/>
      <c r="FF24" s="148"/>
      <c r="FG24" s="148"/>
      <c r="FH24" s="149"/>
      <c r="FI24" s="149"/>
      <c r="FJ24" s="149"/>
      <c r="FK24" s="149"/>
      <c r="FL24" s="149"/>
      <c r="FM24" s="149"/>
      <c r="FN24" s="149"/>
      <c r="FO24" s="149"/>
      <c r="FP24" s="149"/>
      <c r="FQ24" s="149"/>
      <c r="FR24" s="149"/>
      <c r="FS24" s="149"/>
      <c r="FT24" s="149"/>
      <c r="FU24" s="148"/>
      <c r="FV24" s="148"/>
      <c r="FW24" s="149"/>
      <c r="FX24" s="149"/>
      <c r="FY24" s="149"/>
      <c r="FZ24" s="149"/>
      <c r="GA24" s="149"/>
      <c r="GB24" s="149"/>
      <c r="GC24" s="149"/>
      <c r="GD24" s="149"/>
    </row>
    <row r="25" spans="1:186" s="150" customFormat="1" ht="12.75" customHeight="1" x14ac:dyDescent="0.35">
      <c r="A25" s="147"/>
      <c r="B25" s="276" t="s">
        <v>117</v>
      </c>
      <c r="C25" s="181">
        <v>5078000.6869999999</v>
      </c>
      <c r="D25" s="153">
        <v>2969927.4639999997</v>
      </c>
      <c r="E25" s="153">
        <v>1795844.17</v>
      </c>
      <c r="F25" s="182">
        <v>312229.05300000001</v>
      </c>
      <c r="G25" s="181">
        <v>4721671.193</v>
      </c>
      <c r="H25" s="152">
        <v>414509.08400000003</v>
      </c>
      <c r="I25" s="152">
        <v>3149730.1490000002</v>
      </c>
      <c r="J25" s="152">
        <v>1089015.699</v>
      </c>
      <c r="K25" s="277">
        <v>68416.260999999999</v>
      </c>
      <c r="L25" s="230"/>
      <c r="M25" s="148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8"/>
      <c r="AB25" s="148"/>
      <c r="AC25" s="149"/>
      <c r="AD25" s="149"/>
      <c r="AE25" s="149"/>
      <c r="AF25" s="149"/>
      <c r="AG25" s="149"/>
      <c r="AH25" s="149"/>
      <c r="AI25" s="149"/>
      <c r="AJ25" s="149"/>
      <c r="AK25" s="149"/>
      <c r="AL25" s="149"/>
      <c r="AM25" s="149"/>
      <c r="AN25" s="149"/>
      <c r="AO25" s="149"/>
      <c r="AP25" s="148"/>
      <c r="AQ25" s="148"/>
      <c r="AR25" s="149"/>
      <c r="AS25" s="149"/>
      <c r="AT25" s="149"/>
      <c r="AU25" s="149"/>
      <c r="AV25" s="149"/>
      <c r="AW25" s="149"/>
      <c r="AX25" s="149"/>
      <c r="AY25" s="149"/>
      <c r="AZ25" s="149"/>
      <c r="BA25" s="149"/>
      <c r="BB25" s="149"/>
      <c r="BC25" s="149"/>
      <c r="BD25" s="149"/>
      <c r="BE25" s="148"/>
      <c r="BF25" s="148"/>
      <c r="BG25" s="149"/>
      <c r="BH25" s="149"/>
      <c r="BI25" s="149"/>
      <c r="BJ25" s="149"/>
      <c r="BK25" s="149"/>
      <c r="BL25" s="149"/>
      <c r="BM25" s="149"/>
      <c r="BN25" s="149"/>
      <c r="BO25" s="149"/>
      <c r="BP25" s="149"/>
      <c r="BQ25" s="149"/>
      <c r="BR25" s="149"/>
      <c r="BS25" s="149"/>
      <c r="BT25" s="148"/>
      <c r="BU25" s="148"/>
      <c r="BV25" s="149"/>
      <c r="BW25" s="149"/>
      <c r="BX25" s="149"/>
      <c r="BY25" s="149"/>
      <c r="BZ25" s="149"/>
      <c r="CA25" s="149"/>
      <c r="CB25" s="149"/>
      <c r="CC25" s="149"/>
      <c r="CD25" s="149"/>
      <c r="CE25" s="149"/>
      <c r="CF25" s="149"/>
      <c r="CG25" s="149"/>
      <c r="CH25" s="149"/>
      <c r="CI25" s="148"/>
      <c r="CJ25" s="148"/>
      <c r="CK25" s="149"/>
      <c r="CL25" s="149"/>
      <c r="CM25" s="149"/>
      <c r="CN25" s="149"/>
      <c r="CO25" s="149"/>
      <c r="CP25" s="149"/>
      <c r="CQ25" s="149"/>
      <c r="CR25" s="149"/>
      <c r="CS25" s="149"/>
      <c r="CT25" s="149"/>
      <c r="CU25" s="149"/>
      <c r="CV25" s="149"/>
      <c r="CW25" s="149"/>
      <c r="CX25" s="148"/>
      <c r="CY25" s="148"/>
      <c r="CZ25" s="149"/>
      <c r="DA25" s="149"/>
      <c r="DB25" s="149"/>
      <c r="DC25" s="149"/>
      <c r="DD25" s="149"/>
      <c r="DE25" s="149"/>
      <c r="DF25" s="149"/>
      <c r="DG25" s="149"/>
      <c r="DH25" s="149"/>
      <c r="DI25" s="149"/>
      <c r="DJ25" s="149"/>
      <c r="DK25" s="149"/>
      <c r="DL25" s="149"/>
      <c r="DM25" s="148"/>
      <c r="DN25" s="148"/>
      <c r="DO25" s="149"/>
      <c r="DP25" s="149"/>
      <c r="DQ25" s="149"/>
      <c r="DR25" s="149"/>
      <c r="DS25" s="149"/>
      <c r="DT25" s="149"/>
      <c r="DU25" s="149"/>
      <c r="DV25" s="149"/>
      <c r="DW25" s="149"/>
      <c r="DX25" s="149"/>
      <c r="DY25" s="149"/>
      <c r="DZ25" s="149"/>
      <c r="EA25" s="149"/>
      <c r="EB25" s="148"/>
      <c r="EC25" s="148"/>
      <c r="ED25" s="149"/>
      <c r="EE25" s="149"/>
      <c r="EF25" s="149"/>
      <c r="EG25" s="149"/>
      <c r="EH25" s="149"/>
      <c r="EI25" s="149"/>
      <c r="EJ25" s="149"/>
      <c r="EK25" s="149"/>
      <c r="EL25" s="149"/>
      <c r="EM25" s="149"/>
      <c r="EN25" s="149"/>
      <c r="EO25" s="149"/>
      <c r="EP25" s="149"/>
      <c r="EQ25" s="148"/>
      <c r="ER25" s="148"/>
      <c r="ES25" s="149"/>
      <c r="ET25" s="149"/>
      <c r="EU25" s="149"/>
      <c r="EV25" s="149"/>
      <c r="EW25" s="149"/>
      <c r="EX25" s="149"/>
      <c r="EY25" s="149"/>
      <c r="EZ25" s="149"/>
      <c r="FA25" s="149"/>
      <c r="FB25" s="149"/>
      <c r="FC25" s="149"/>
      <c r="FD25" s="149"/>
      <c r="FE25" s="149"/>
      <c r="FF25" s="148"/>
      <c r="FG25" s="148"/>
      <c r="FH25" s="149"/>
      <c r="FI25" s="149"/>
      <c r="FJ25" s="149"/>
      <c r="FK25" s="149"/>
      <c r="FL25" s="149"/>
      <c r="FM25" s="149"/>
      <c r="FN25" s="149"/>
      <c r="FO25" s="149"/>
      <c r="FP25" s="149"/>
      <c r="FQ25" s="149"/>
      <c r="FR25" s="149"/>
      <c r="FS25" s="149"/>
      <c r="FT25" s="149"/>
      <c r="FU25" s="148"/>
      <c r="FV25" s="148"/>
      <c r="FW25" s="149"/>
      <c r="FX25" s="149"/>
      <c r="FY25" s="149"/>
      <c r="FZ25" s="149"/>
      <c r="GA25" s="149"/>
      <c r="GB25" s="149"/>
      <c r="GC25" s="149"/>
      <c r="GD25" s="149"/>
    </row>
    <row r="26" spans="1:186" s="150" customFormat="1" ht="12.75" customHeight="1" x14ac:dyDescent="0.35">
      <c r="A26" s="147"/>
      <c r="B26" s="274" t="s">
        <v>146</v>
      </c>
      <c r="C26" s="240">
        <v>6742757.6910000006</v>
      </c>
      <c r="D26" s="241">
        <v>4279784.4210000001</v>
      </c>
      <c r="E26" s="241">
        <v>2054479.3540000001</v>
      </c>
      <c r="F26" s="242">
        <v>408493.91600000003</v>
      </c>
      <c r="G26" s="240">
        <v>6988136.068</v>
      </c>
      <c r="H26" s="241">
        <v>507911.386</v>
      </c>
      <c r="I26" s="241">
        <v>4874352.0590000004</v>
      </c>
      <c r="J26" s="241">
        <v>1503583.585</v>
      </c>
      <c r="K26" s="275">
        <v>102289.038</v>
      </c>
      <c r="L26" s="230"/>
      <c r="M26" s="148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  <c r="Z26" s="149"/>
      <c r="AA26" s="148"/>
      <c r="AB26" s="148"/>
      <c r="AC26" s="149"/>
      <c r="AD26" s="149"/>
      <c r="AE26" s="149"/>
      <c r="AF26" s="149"/>
      <c r="AG26" s="149"/>
      <c r="AH26" s="149"/>
      <c r="AI26" s="149"/>
      <c r="AJ26" s="149"/>
      <c r="AK26" s="149"/>
      <c r="AL26" s="149"/>
      <c r="AM26" s="149"/>
      <c r="AN26" s="149"/>
      <c r="AO26" s="149"/>
      <c r="AP26" s="148"/>
      <c r="AQ26" s="148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/>
      <c r="BB26" s="149"/>
      <c r="BC26" s="149"/>
      <c r="BD26" s="149"/>
      <c r="BE26" s="148"/>
      <c r="BF26" s="148"/>
      <c r="BG26" s="149"/>
      <c r="BH26" s="149"/>
      <c r="BI26" s="149"/>
      <c r="BJ26" s="149"/>
      <c r="BK26" s="149"/>
      <c r="BL26" s="149"/>
      <c r="BM26" s="149"/>
      <c r="BN26" s="149"/>
      <c r="BO26" s="149"/>
      <c r="BP26" s="149"/>
      <c r="BQ26" s="149"/>
      <c r="BR26" s="149"/>
      <c r="BS26" s="149"/>
      <c r="BT26" s="148"/>
      <c r="BU26" s="148"/>
      <c r="BV26" s="149"/>
      <c r="BW26" s="149"/>
      <c r="BX26" s="149"/>
      <c r="BY26" s="149"/>
      <c r="BZ26" s="149"/>
      <c r="CA26" s="149"/>
      <c r="CB26" s="149"/>
      <c r="CC26" s="149"/>
      <c r="CD26" s="149"/>
      <c r="CE26" s="149"/>
      <c r="CF26" s="149"/>
      <c r="CG26" s="149"/>
      <c r="CH26" s="149"/>
      <c r="CI26" s="148"/>
      <c r="CJ26" s="148"/>
      <c r="CK26" s="149"/>
      <c r="CL26" s="149"/>
      <c r="CM26" s="149"/>
      <c r="CN26" s="149"/>
      <c r="CO26" s="149"/>
      <c r="CP26" s="149"/>
      <c r="CQ26" s="149"/>
      <c r="CR26" s="149"/>
      <c r="CS26" s="149"/>
      <c r="CT26" s="149"/>
      <c r="CU26" s="149"/>
      <c r="CV26" s="149"/>
      <c r="CW26" s="149"/>
      <c r="CX26" s="148"/>
      <c r="CY26" s="148"/>
      <c r="CZ26" s="149"/>
      <c r="DA26" s="149"/>
      <c r="DB26" s="149"/>
      <c r="DC26" s="149"/>
      <c r="DD26" s="149"/>
      <c r="DE26" s="149"/>
      <c r="DF26" s="149"/>
      <c r="DG26" s="149"/>
      <c r="DH26" s="149"/>
      <c r="DI26" s="149"/>
      <c r="DJ26" s="149"/>
      <c r="DK26" s="149"/>
      <c r="DL26" s="149"/>
      <c r="DM26" s="148"/>
      <c r="DN26" s="148"/>
      <c r="DO26" s="149"/>
      <c r="DP26" s="149"/>
      <c r="DQ26" s="149"/>
      <c r="DR26" s="149"/>
      <c r="DS26" s="149"/>
      <c r="DT26" s="149"/>
      <c r="DU26" s="149"/>
      <c r="DV26" s="149"/>
      <c r="DW26" s="149"/>
      <c r="DX26" s="149"/>
      <c r="DY26" s="149"/>
      <c r="DZ26" s="149"/>
      <c r="EA26" s="149"/>
      <c r="EB26" s="148"/>
      <c r="EC26" s="148"/>
      <c r="ED26" s="149"/>
      <c r="EE26" s="149"/>
      <c r="EF26" s="149"/>
      <c r="EG26" s="149"/>
      <c r="EH26" s="149"/>
      <c r="EI26" s="149"/>
      <c r="EJ26" s="149"/>
      <c r="EK26" s="149"/>
      <c r="EL26" s="149"/>
      <c r="EM26" s="149"/>
      <c r="EN26" s="149"/>
      <c r="EO26" s="149"/>
      <c r="EP26" s="149"/>
      <c r="EQ26" s="148"/>
      <c r="ER26" s="148"/>
      <c r="ES26" s="149"/>
      <c r="ET26" s="149"/>
      <c r="EU26" s="149"/>
      <c r="EV26" s="149"/>
      <c r="EW26" s="149"/>
      <c r="EX26" s="149"/>
      <c r="EY26" s="149"/>
      <c r="EZ26" s="149"/>
      <c r="FA26" s="149"/>
      <c r="FB26" s="149"/>
      <c r="FC26" s="149"/>
      <c r="FD26" s="149"/>
      <c r="FE26" s="149"/>
      <c r="FF26" s="148"/>
      <c r="FG26" s="148"/>
      <c r="FH26" s="149"/>
      <c r="FI26" s="149"/>
      <c r="FJ26" s="149"/>
      <c r="FK26" s="149"/>
      <c r="FL26" s="149"/>
      <c r="FM26" s="149"/>
      <c r="FN26" s="149"/>
      <c r="FO26" s="149"/>
      <c r="FP26" s="149"/>
      <c r="FQ26" s="149"/>
      <c r="FR26" s="149"/>
      <c r="FS26" s="149"/>
      <c r="FT26" s="149"/>
      <c r="FU26" s="148"/>
      <c r="FV26" s="148"/>
      <c r="FW26" s="149"/>
      <c r="FX26" s="149"/>
      <c r="FY26" s="149"/>
      <c r="FZ26" s="149"/>
      <c r="GA26" s="149"/>
      <c r="GB26" s="149"/>
      <c r="GC26" s="149"/>
      <c r="GD26" s="149"/>
    </row>
    <row r="27" spans="1:186" s="150" customFormat="1" ht="12.75" customHeight="1" x14ac:dyDescent="0.35">
      <c r="A27" s="147"/>
      <c r="B27" s="272" t="s">
        <v>118</v>
      </c>
      <c r="C27" s="181">
        <v>1485134.1980000001</v>
      </c>
      <c r="D27" s="153">
        <v>1293301.1670000001</v>
      </c>
      <c r="E27" s="153">
        <v>128615.63099999999</v>
      </c>
      <c r="F27" s="182">
        <v>63217.4</v>
      </c>
      <c r="G27" s="181">
        <v>1574463.3739999998</v>
      </c>
      <c r="H27" s="153">
        <v>79017.79800000001</v>
      </c>
      <c r="I27" s="153">
        <v>1134883.6439999999</v>
      </c>
      <c r="J27" s="153">
        <v>338647.41899999999</v>
      </c>
      <c r="K27" s="273">
        <v>21914.512999999999</v>
      </c>
      <c r="L27" s="230"/>
      <c r="M27" s="148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8"/>
      <c r="AB27" s="148"/>
      <c r="AC27" s="149"/>
      <c r="AD27" s="149"/>
      <c r="AE27" s="149"/>
      <c r="AF27" s="149"/>
      <c r="AG27" s="149"/>
      <c r="AH27" s="149"/>
      <c r="AI27" s="149"/>
      <c r="AJ27" s="149"/>
      <c r="AK27" s="149"/>
      <c r="AL27" s="149"/>
      <c r="AM27" s="149"/>
      <c r="AN27" s="149"/>
      <c r="AO27" s="149"/>
      <c r="AP27" s="148"/>
      <c r="AQ27" s="148"/>
      <c r="AR27" s="149"/>
      <c r="AS27" s="149"/>
      <c r="AT27" s="149"/>
      <c r="AU27" s="149"/>
      <c r="AV27" s="149"/>
      <c r="AW27" s="149"/>
      <c r="AX27" s="149"/>
      <c r="AY27" s="149"/>
      <c r="AZ27" s="149"/>
      <c r="BA27" s="149"/>
      <c r="BB27" s="149"/>
      <c r="BC27" s="149"/>
      <c r="BD27" s="149"/>
      <c r="BE27" s="148"/>
      <c r="BF27" s="148"/>
      <c r="BG27" s="149"/>
      <c r="BH27" s="149"/>
      <c r="BI27" s="149"/>
      <c r="BJ27" s="149"/>
      <c r="BK27" s="149"/>
      <c r="BL27" s="149"/>
      <c r="BM27" s="149"/>
      <c r="BN27" s="149"/>
      <c r="BO27" s="149"/>
      <c r="BP27" s="149"/>
      <c r="BQ27" s="149"/>
      <c r="BR27" s="149"/>
      <c r="BS27" s="149"/>
      <c r="BT27" s="148"/>
      <c r="BU27" s="148"/>
      <c r="BV27" s="149"/>
      <c r="BW27" s="149"/>
      <c r="BX27" s="149"/>
      <c r="BY27" s="149"/>
      <c r="BZ27" s="149"/>
      <c r="CA27" s="149"/>
      <c r="CB27" s="149"/>
      <c r="CC27" s="149"/>
      <c r="CD27" s="149"/>
      <c r="CE27" s="149"/>
      <c r="CF27" s="149"/>
      <c r="CG27" s="149"/>
      <c r="CH27" s="149"/>
      <c r="CI27" s="148"/>
      <c r="CJ27" s="148"/>
      <c r="CK27" s="149"/>
      <c r="CL27" s="149"/>
      <c r="CM27" s="149"/>
      <c r="CN27" s="149"/>
      <c r="CO27" s="149"/>
      <c r="CP27" s="149"/>
      <c r="CQ27" s="149"/>
      <c r="CR27" s="149"/>
      <c r="CS27" s="149"/>
      <c r="CT27" s="149"/>
      <c r="CU27" s="149"/>
      <c r="CV27" s="149"/>
      <c r="CW27" s="149"/>
      <c r="CX27" s="148"/>
      <c r="CY27" s="148"/>
      <c r="CZ27" s="149"/>
      <c r="DA27" s="149"/>
      <c r="DB27" s="149"/>
      <c r="DC27" s="149"/>
      <c r="DD27" s="149"/>
      <c r="DE27" s="149"/>
      <c r="DF27" s="149"/>
      <c r="DG27" s="149"/>
      <c r="DH27" s="149"/>
      <c r="DI27" s="149"/>
      <c r="DJ27" s="149"/>
      <c r="DK27" s="149"/>
      <c r="DL27" s="149"/>
      <c r="DM27" s="148"/>
      <c r="DN27" s="148"/>
      <c r="DO27" s="149"/>
      <c r="DP27" s="149"/>
      <c r="DQ27" s="149"/>
      <c r="DR27" s="149"/>
      <c r="DS27" s="149"/>
      <c r="DT27" s="149"/>
      <c r="DU27" s="149"/>
      <c r="DV27" s="149"/>
      <c r="DW27" s="149"/>
      <c r="DX27" s="149"/>
      <c r="DY27" s="149"/>
      <c r="DZ27" s="149"/>
      <c r="EA27" s="149"/>
      <c r="EB27" s="148"/>
      <c r="EC27" s="148"/>
      <c r="ED27" s="149"/>
      <c r="EE27" s="149"/>
      <c r="EF27" s="149"/>
      <c r="EG27" s="149"/>
      <c r="EH27" s="149"/>
      <c r="EI27" s="149"/>
      <c r="EJ27" s="149"/>
      <c r="EK27" s="149"/>
      <c r="EL27" s="149"/>
      <c r="EM27" s="149"/>
      <c r="EN27" s="149"/>
      <c r="EO27" s="149"/>
      <c r="EP27" s="149"/>
      <c r="EQ27" s="148"/>
      <c r="ER27" s="148"/>
      <c r="ES27" s="149"/>
      <c r="ET27" s="149"/>
      <c r="EU27" s="149"/>
      <c r="EV27" s="149"/>
      <c r="EW27" s="149"/>
      <c r="EX27" s="149"/>
      <c r="EY27" s="149"/>
      <c r="EZ27" s="149"/>
      <c r="FA27" s="149"/>
      <c r="FB27" s="149"/>
      <c r="FC27" s="149"/>
      <c r="FD27" s="149"/>
      <c r="FE27" s="149"/>
      <c r="FF27" s="148"/>
      <c r="FG27" s="148"/>
      <c r="FH27" s="149"/>
      <c r="FI27" s="149"/>
      <c r="FJ27" s="149"/>
      <c r="FK27" s="149"/>
      <c r="FL27" s="149"/>
      <c r="FM27" s="149"/>
      <c r="FN27" s="149"/>
      <c r="FO27" s="149"/>
      <c r="FP27" s="149"/>
      <c r="FQ27" s="149"/>
      <c r="FR27" s="149"/>
      <c r="FS27" s="149"/>
      <c r="FT27" s="149"/>
      <c r="FU27" s="148"/>
      <c r="FV27" s="148"/>
      <c r="FW27" s="149"/>
      <c r="FX27" s="149"/>
      <c r="FY27" s="149"/>
      <c r="FZ27" s="149"/>
      <c r="GA27" s="149"/>
      <c r="GB27" s="149"/>
      <c r="GC27" s="149"/>
      <c r="GD27" s="149"/>
    </row>
    <row r="28" spans="1:186" s="150" customFormat="1" ht="12.75" customHeight="1" x14ac:dyDescent="0.35">
      <c r="A28" s="147"/>
      <c r="B28" s="272" t="s">
        <v>119</v>
      </c>
      <c r="C28" s="181">
        <v>2354760</v>
      </c>
      <c r="D28" s="153">
        <v>1822467</v>
      </c>
      <c r="E28" s="153">
        <v>314571</v>
      </c>
      <c r="F28" s="182">
        <v>217722</v>
      </c>
      <c r="G28" s="181">
        <v>3093615</v>
      </c>
      <c r="H28" s="153">
        <v>160729</v>
      </c>
      <c r="I28" s="153">
        <v>2169510</v>
      </c>
      <c r="J28" s="153">
        <v>714701</v>
      </c>
      <c r="K28" s="273">
        <v>48675</v>
      </c>
      <c r="L28" s="230"/>
      <c r="M28" s="148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8"/>
      <c r="AB28" s="148"/>
      <c r="AC28" s="149"/>
      <c r="AD28" s="149"/>
      <c r="AE28" s="149"/>
      <c r="AF28" s="149"/>
      <c r="AG28" s="149"/>
      <c r="AH28" s="149"/>
      <c r="AI28" s="149"/>
      <c r="AJ28" s="149"/>
      <c r="AK28" s="149"/>
      <c r="AL28" s="149"/>
      <c r="AM28" s="149"/>
      <c r="AN28" s="149"/>
      <c r="AO28" s="149"/>
      <c r="AP28" s="148"/>
      <c r="AQ28" s="148"/>
      <c r="AR28" s="149"/>
      <c r="AS28" s="149"/>
      <c r="AT28" s="149"/>
      <c r="AU28" s="149"/>
      <c r="AV28" s="149"/>
      <c r="AW28" s="149"/>
      <c r="AX28" s="149"/>
      <c r="AY28" s="149"/>
      <c r="AZ28" s="149"/>
      <c r="BA28" s="149"/>
      <c r="BB28" s="149"/>
      <c r="BC28" s="149"/>
      <c r="BD28" s="149"/>
      <c r="BE28" s="148"/>
      <c r="BF28" s="148"/>
      <c r="BG28" s="149"/>
      <c r="BH28" s="149"/>
      <c r="BI28" s="149"/>
      <c r="BJ28" s="149"/>
      <c r="BK28" s="149"/>
      <c r="BL28" s="149"/>
      <c r="BM28" s="149"/>
      <c r="BN28" s="149"/>
      <c r="BO28" s="149"/>
      <c r="BP28" s="149"/>
      <c r="BQ28" s="149"/>
      <c r="BR28" s="149"/>
      <c r="BS28" s="149"/>
      <c r="BT28" s="148"/>
      <c r="BU28" s="148"/>
      <c r="BV28" s="149"/>
      <c r="BW28" s="149"/>
      <c r="BX28" s="149"/>
      <c r="BY28" s="149"/>
      <c r="BZ28" s="149"/>
      <c r="CA28" s="149"/>
      <c r="CB28" s="149"/>
      <c r="CC28" s="149"/>
      <c r="CD28" s="149"/>
      <c r="CE28" s="149"/>
      <c r="CF28" s="149"/>
      <c r="CG28" s="149"/>
      <c r="CH28" s="149"/>
      <c r="CI28" s="148"/>
      <c r="CJ28" s="148"/>
      <c r="CK28" s="149"/>
      <c r="CL28" s="149"/>
      <c r="CM28" s="149"/>
      <c r="CN28" s="149"/>
      <c r="CO28" s="149"/>
      <c r="CP28" s="149"/>
      <c r="CQ28" s="149"/>
      <c r="CR28" s="149"/>
      <c r="CS28" s="149"/>
      <c r="CT28" s="149"/>
      <c r="CU28" s="149"/>
      <c r="CV28" s="149"/>
      <c r="CW28" s="149"/>
      <c r="CX28" s="148"/>
      <c r="CY28" s="148"/>
      <c r="CZ28" s="149"/>
      <c r="DA28" s="149"/>
      <c r="DB28" s="149"/>
      <c r="DC28" s="149"/>
      <c r="DD28" s="149"/>
      <c r="DE28" s="149"/>
      <c r="DF28" s="149"/>
      <c r="DG28" s="149"/>
      <c r="DH28" s="149"/>
      <c r="DI28" s="149"/>
      <c r="DJ28" s="149"/>
      <c r="DK28" s="149"/>
      <c r="DL28" s="149"/>
      <c r="DM28" s="148"/>
      <c r="DN28" s="148"/>
      <c r="DO28" s="149"/>
      <c r="DP28" s="149"/>
      <c r="DQ28" s="149"/>
      <c r="DR28" s="149"/>
      <c r="DS28" s="149"/>
      <c r="DT28" s="149"/>
      <c r="DU28" s="149"/>
      <c r="DV28" s="149"/>
      <c r="DW28" s="149"/>
      <c r="DX28" s="149"/>
      <c r="DY28" s="149"/>
      <c r="DZ28" s="149"/>
      <c r="EA28" s="149"/>
      <c r="EB28" s="148"/>
      <c r="EC28" s="148"/>
      <c r="ED28" s="149"/>
      <c r="EE28" s="149"/>
      <c r="EF28" s="149"/>
      <c r="EG28" s="149"/>
      <c r="EH28" s="149"/>
      <c r="EI28" s="149"/>
      <c r="EJ28" s="149"/>
      <c r="EK28" s="149"/>
      <c r="EL28" s="149"/>
      <c r="EM28" s="149"/>
      <c r="EN28" s="149"/>
      <c r="EO28" s="149"/>
      <c r="EP28" s="149"/>
      <c r="EQ28" s="148"/>
      <c r="ER28" s="148"/>
      <c r="ES28" s="149"/>
      <c r="ET28" s="149"/>
      <c r="EU28" s="149"/>
      <c r="EV28" s="149"/>
      <c r="EW28" s="149"/>
      <c r="EX28" s="149"/>
      <c r="EY28" s="149"/>
      <c r="EZ28" s="149"/>
      <c r="FA28" s="149"/>
      <c r="FB28" s="149"/>
      <c r="FC28" s="149"/>
      <c r="FD28" s="149"/>
      <c r="FE28" s="149"/>
      <c r="FF28" s="148"/>
      <c r="FG28" s="148"/>
      <c r="FH28" s="149"/>
      <c r="FI28" s="149"/>
      <c r="FJ28" s="149"/>
      <c r="FK28" s="149"/>
      <c r="FL28" s="149"/>
      <c r="FM28" s="149"/>
      <c r="FN28" s="149"/>
      <c r="FO28" s="149"/>
      <c r="FP28" s="149"/>
      <c r="FQ28" s="149"/>
      <c r="FR28" s="149"/>
      <c r="FS28" s="149"/>
      <c r="FT28" s="149"/>
      <c r="FU28" s="148"/>
      <c r="FV28" s="148"/>
      <c r="FW28" s="149"/>
      <c r="FX28" s="149"/>
      <c r="FY28" s="149"/>
      <c r="FZ28" s="149"/>
      <c r="GA28" s="149"/>
      <c r="GB28" s="149"/>
      <c r="GC28" s="149"/>
      <c r="GD28" s="149"/>
    </row>
    <row r="29" spans="1:186" s="150" customFormat="1" ht="12.75" customHeight="1" x14ac:dyDescent="0.35">
      <c r="A29" s="147"/>
      <c r="B29" s="276" t="s">
        <v>120</v>
      </c>
      <c r="C29" s="181">
        <v>5141433.0219999999</v>
      </c>
      <c r="D29" s="153">
        <v>3157941.764</v>
      </c>
      <c r="E29" s="153">
        <v>1628043.673</v>
      </c>
      <c r="F29" s="182">
        <v>355447.58499999996</v>
      </c>
      <c r="G29" s="181">
        <v>4465541.8899999997</v>
      </c>
      <c r="H29" s="152">
        <v>238779.255</v>
      </c>
      <c r="I29" s="152">
        <v>3073018.4479999999</v>
      </c>
      <c r="J29" s="152">
        <v>1083482.0190000001</v>
      </c>
      <c r="K29" s="277">
        <v>70262.168000000005</v>
      </c>
      <c r="L29" s="230"/>
      <c r="M29" s="148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8"/>
      <c r="AB29" s="148"/>
      <c r="AC29" s="149"/>
      <c r="AD29" s="149"/>
      <c r="AE29" s="149"/>
      <c r="AF29" s="149"/>
      <c r="AG29" s="149"/>
      <c r="AH29" s="149"/>
      <c r="AI29" s="149"/>
      <c r="AJ29" s="149"/>
      <c r="AK29" s="149"/>
      <c r="AL29" s="149"/>
      <c r="AM29" s="149"/>
      <c r="AN29" s="149"/>
      <c r="AO29" s="149"/>
      <c r="AP29" s="148"/>
      <c r="AQ29" s="148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  <c r="BB29" s="149"/>
      <c r="BC29" s="149"/>
      <c r="BD29" s="149"/>
      <c r="BE29" s="148"/>
      <c r="BF29" s="148"/>
      <c r="BG29" s="149"/>
      <c r="BH29" s="149"/>
      <c r="BI29" s="149"/>
      <c r="BJ29" s="149"/>
      <c r="BK29" s="149"/>
      <c r="BL29" s="149"/>
      <c r="BM29" s="149"/>
      <c r="BN29" s="149"/>
      <c r="BO29" s="149"/>
      <c r="BP29" s="149"/>
      <c r="BQ29" s="149"/>
      <c r="BR29" s="149"/>
      <c r="BS29" s="149"/>
      <c r="BT29" s="148"/>
      <c r="BU29" s="148"/>
      <c r="BV29" s="149"/>
      <c r="BW29" s="149"/>
      <c r="BX29" s="149"/>
      <c r="BY29" s="149"/>
      <c r="BZ29" s="149"/>
      <c r="CA29" s="149"/>
      <c r="CB29" s="149"/>
      <c r="CC29" s="149"/>
      <c r="CD29" s="149"/>
      <c r="CE29" s="149"/>
      <c r="CF29" s="149"/>
      <c r="CG29" s="149"/>
      <c r="CH29" s="149"/>
      <c r="CI29" s="148"/>
      <c r="CJ29" s="148"/>
      <c r="CK29" s="149"/>
      <c r="CL29" s="149"/>
      <c r="CM29" s="149"/>
      <c r="CN29" s="149"/>
      <c r="CO29" s="149"/>
      <c r="CP29" s="149"/>
      <c r="CQ29" s="149"/>
      <c r="CR29" s="149"/>
      <c r="CS29" s="149"/>
      <c r="CT29" s="149"/>
      <c r="CU29" s="149"/>
      <c r="CV29" s="149"/>
      <c r="CW29" s="149"/>
      <c r="CX29" s="148"/>
      <c r="CY29" s="148"/>
      <c r="CZ29" s="149"/>
      <c r="DA29" s="149"/>
      <c r="DB29" s="149"/>
      <c r="DC29" s="149"/>
      <c r="DD29" s="149"/>
      <c r="DE29" s="149"/>
      <c r="DF29" s="149"/>
      <c r="DG29" s="149"/>
      <c r="DH29" s="149"/>
      <c r="DI29" s="149"/>
      <c r="DJ29" s="149"/>
      <c r="DK29" s="149"/>
      <c r="DL29" s="149"/>
      <c r="DM29" s="148"/>
      <c r="DN29" s="148"/>
      <c r="DO29" s="149"/>
      <c r="DP29" s="149"/>
      <c r="DQ29" s="149"/>
      <c r="DR29" s="149"/>
      <c r="DS29" s="149"/>
      <c r="DT29" s="149"/>
      <c r="DU29" s="149"/>
      <c r="DV29" s="149"/>
      <c r="DW29" s="149"/>
      <c r="DX29" s="149"/>
      <c r="DY29" s="149"/>
      <c r="DZ29" s="149"/>
      <c r="EA29" s="149"/>
      <c r="EB29" s="148"/>
      <c r="EC29" s="148"/>
      <c r="ED29" s="149"/>
      <c r="EE29" s="149"/>
      <c r="EF29" s="149"/>
      <c r="EG29" s="149"/>
      <c r="EH29" s="149"/>
      <c r="EI29" s="149"/>
      <c r="EJ29" s="149"/>
      <c r="EK29" s="149"/>
      <c r="EL29" s="149"/>
      <c r="EM29" s="149"/>
      <c r="EN29" s="149"/>
      <c r="EO29" s="149"/>
      <c r="EP29" s="149"/>
      <c r="EQ29" s="148"/>
      <c r="ER29" s="148"/>
      <c r="ES29" s="149"/>
      <c r="ET29" s="149"/>
      <c r="EU29" s="149"/>
      <c r="EV29" s="149"/>
      <c r="EW29" s="149"/>
      <c r="EX29" s="149"/>
      <c r="EY29" s="149"/>
      <c r="EZ29" s="149"/>
      <c r="FA29" s="149"/>
      <c r="FB29" s="149"/>
      <c r="FC29" s="149"/>
      <c r="FD29" s="149"/>
      <c r="FE29" s="149"/>
      <c r="FF29" s="148"/>
      <c r="FG29" s="148"/>
      <c r="FH29" s="149"/>
      <c r="FI29" s="149"/>
      <c r="FJ29" s="149"/>
      <c r="FK29" s="149"/>
      <c r="FL29" s="149"/>
      <c r="FM29" s="149"/>
      <c r="FN29" s="149"/>
      <c r="FO29" s="149"/>
      <c r="FP29" s="149"/>
      <c r="FQ29" s="149"/>
      <c r="FR29" s="149"/>
      <c r="FS29" s="149"/>
      <c r="FT29" s="149"/>
      <c r="FU29" s="148"/>
      <c r="FV29" s="148"/>
      <c r="FW29" s="149"/>
      <c r="FX29" s="149"/>
      <c r="FY29" s="149"/>
      <c r="FZ29" s="149"/>
      <c r="GA29" s="149"/>
      <c r="GB29" s="149"/>
      <c r="GC29" s="149"/>
      <c r="GD29" s="149"/>
    </row>
    <row r="30" spans="1:186" s="150" customFormat="1" ht="12.75" customHeight="1" x14ac:dyDescent="0.35">
      <c r="A30" s="147"/>
      <c r="B30" s="274" t="s">
        <v>121</v>
      </c>
      <c r="C30" s="240">
        <v>6671569.2429999989</v>
      </c>
      <c r="D30" s="241">
        <v>4496019.1809999999</v>
      </c>
      <c r="E30" s="241">
        <v>1756610.9651617841</v>
      </c>
      <c r="F30" s="242">
        <v>418939.09683821583</v>
      </c>
      <c r="G30" s="240">
        <v>6181558.091</v>
      </c>
      <c r="H30" s="241">
        <v>304334.39600000001</v>
      </c>
      <c r="I30" s="241">
        <v>4310803.2110000001</v>
      </c>
      <c r="J30" s="241">
        <v>1463701.4440000001</v>
      </c>
      <c r="K30" s="275">
        <v>102719.03999999999</v>
      </c>
      <c r="L30" s="230"/>
      <c r="M30" s="148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8"/>
      <c r="AB30" s="148"/>
      <c r="AC30" s="149"/>
      <c r="AD30" s="149"/>
      <c r="AE30" s="149"/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  <c r="AP30" s="148"/>
      <c r="AQ30" s="148"/>
      <c r="AR30" s="149"/>
      <c r="AS30" s="149"/>
      <c r="AT30" s="149"/>
      <c r="AU30" s="149"/>
      <c r="AV30" s="149"/>
      <c r="AW30" s="149"/>
      <c r="AX30" s="149"/>
      <c r="AY30" s="149"/>
      <c r="AZ30" s="149"/>
      <c r="BA30" s="149"/>
      <c r="BB30" s="149"/>
      <c r="BC30" s="149"/>
      <c r="BD30" s="149"/>
      <c r="BE30" s="148"/>
      <c r="BF30" s="148"/>
      <c r="BG30" s="149"/>
      <c r="BH30" s="149"/>
      <c r="BI30" s="149"/>
      <c r="BJ30" s="149"/>
      <c r="BK30" s="149"/>
      <c r="BL30" s="149"/>
      <c r="BM30" s="149"/>
      <c r="BN30" s="149"/>
      <c r="BO30" s="149"/>
      <c r="BP30" s="149"/>
      <c r="BQ30" s="149"/>
      <c r="BR30" s="149"/>
      <c r="BS30" s="149"/>
      <c r="BT30" s="148"/>
      <c r="BU30" s="148"/>
      <c r="BV30" s="149"/>
      <c r="BW30" s="149"/>
      <c r="BX30" s="149"/>
      <c r="BY30" s="149"/>
      <c r="BZ30" s="149"/>
      <c r="CA30" s="149"/>
      <c r="CB30" s="149"/>
      <c r="CC30" s="149"/>
      <c r="CD30" s="149"/>
      <c r="CE30" s="149"/>
      <c r="CF30" s="149"/>
      <c r="CG30" s="149"/>
      <c r="CH30" s="149"/>
      <c r="CI30" s="148"/>
      <c r="CJ30" s="148"/>
      <c r="CK30" s="149"/>
      <c r="CL30" s="149"/>
      <c r="CM30" s="149"/>
      <c r="CN30" s="149"/>
      <c r="CO30" s="149"/>
      <c r="CP30" s="149"/>
      <c r="CQ30" s="149"/>
      <c r="CR30" s="149"/>
      <c r="CS30" s="149"/>
      <c r="CT30" s="149"/>
      <c r="CU30" s="149"/>
      <c r="CV30" s="149"/>
      <c r="CW30" s="149"/>
      <c r="CX30" s="148"/>
      <c r="CY30" s="148"/>
      <c r="CZ30" s="149"/>
      <c r="DA30" s="149"/>
      <c r="DB30" s="149"/>
      <c r="DC30" s="149"/>
      <c r="DD30" s="149"/>
      <c r="DE30" s="149"/>
      <c r="DF30" s="149"/>
      <c r="DG30" s="149"/>
      <c r="DH30" s="149"/>
      <c r="DI30" s="149"/>
      <c r="DJ30" s="149"/>
      <c r="DK30" s="149"/>
      <c r="DL30" s="149"/>
      <c r="DM30" s="148"/>
      <c r="DN30" s="148"/>
      <c r="DO30" s="149"/>
      <c r="DP30" s="149"/>
      <c r="DQ30" s="149"/>
      <c r="DR30" s="149"/>
      <c r="DS30" s="149"/>
      <c r="DT30" s="149"/>
      <c r="DU30" s="149"/>
      <c r="DV30" s="149"/>
      <c r="DW30" s="149"/>
      <c r="DX30" s="149"/>
      <c r="DY30" s="149"/>
      <c r="DZ30" s="149"/>
      <c r="EA30" s="149"/>
      <c r="EB30" s="148"/>
      <c r="EC30" s="148"/>
      <c r="ED30" s="149"/>
      <c r="EE30" s="149"/>
      <c r="EF30" s="149"/>
      <c r="EG30" s="149"/>
      <c r="EH30" s="149"/>
      <c r="EI30" s="149"/>
      <c r="EJ30" s="149"/>
      <c r="EK30" s="149"/>
      <c r="EL30" s="149"/>
      <c r="EM30" s="149"/>
      <c r="EN30" s="149"/>
      <c r="EO30" s="149"/>
      <c r="EP30" s="149"/>
      <c r="EQ30" s="148"/>
      <c r="ER30" s="148"/>
      <c r="ES30" s="149"/>
      <c r="ET30" s="149"/>
      <c r="EU30" s="149"/>
      <c r="EV30" s="149"/>
      <c r="EW30" s="149"/>
      <c r="EX30" s="149"/>
      <c r="EY30" s="149"/>
      <c r="EZ30" s="149"/>
      <c r="FA30" s="149"/>
      <c r="FB30" s="149"/>
      <c r="FC30" s="149"/>
      <c r="FD30" s="149"/>
      <c r="FE30" s="149"/>
      <c r="FF30" s="148"/>
      <c r="FG30" s="148"/>
      <c r="FH30" s="149"/>
      <c r="FI30" s="149"/>
      <c r="FJ30" s="149"/>
      <c r="FK30" s="149"/>
      <c r="FL30" s="149"/>
      <c r="FM30" s="149"/>
      <c r="FN30" s="149"/>
      <c r="FO30" s="149"/>
      <c r="FP30" s="149"/>
      <c r="FQ30" s="149"/>
      <c r="FR30" s="149"/>
      <c r="FS30" s="149"/>
      <c r="FT30" s="149"/>
      <c r="FU30" s="148"/>
      <c r="FV30" s="148"/>
      <c r="FW30" s="149"/>
      <c r="FX30" s="149"/>
      <c r="FY30" s="149"/>
      <c r="FZ30" s="149"/>
      <c r="GA30" s="149"/>
      <c r="GB30" s="149"/>
      <c r="GC30" s="149"/>
      <c r="GD30" s="149"/>
    </row>
    <row r="31" spans="1:186" s="150" customFormat="1" ht="12.75" customHeight="1" x14ac:dyDescent="0.35">
      <c r="A31" s="147"/>
      <c r="B31" s="272" t="s">
        <v>95</v>
      </c>
      <c r="C31" s="181">
        <v>1438792.69</v>
      </c>
      <c r="D31" s="153">
        <v>1276259.071</v>
      </c>
      <c r="E31" s="153">
        <v>98519.096000000005</v>
      </c>
      <c r="F31" s="182">
        <v>64014.523000000001</v>
      </c>
      <c r="G31" s="181">
        <v>1472813.324</v>
      </c>
      <c r="H31" s="153">
        <v>55952.764999999999</v>
      </c>
      <c r="I31" s="153">
        <v>1078653.3430000001</v>
      </c>
      <c r="J31" s="153">
        <v>317109.61199999996</v>
      </c>
      <c r="K31" s="273">
        <v>21097.603999999999</v>
      </c>
      <c r="L31" s="230"/>
      <c r="M31" s="148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8"/>
      <c r="AB31" s="148"/>
      <c r="AC31" s="149"/>
      <c r="AD31" s="149"/>
      <c r="AE31" s="149"/>
      <c r="AF31" s="149"/>
      <c r="AG31" s="149"/>
      <c r="AH31" s="149"/>
      <c r="AI31" s="149"/>
      <c r="AJ31" s="149"/>
      <c r="AK31" s="149"/>
      <c r="AL31" s="149"/>
      <c r="AM31" s="149"/>
      <c r="AN31" s="149"/>
      <c r="AO31" s="149"/>
      <c r="AP31" s="148"/>
      <c r="AQ31" s="148"/>
      <c r="AR31" s="149"/>
      <c r="AS31" s="149"/>
      <c r="AT31" s="149"/>
      <c r="AU31" s="149"/>
      <c r="AV31" s="149"/>
      <c r="AW31" s="149"/>
      <c r="AX31" s="149"/>
      <c r="AY31" s="149"/>
      <c r="AZ31" s="149"/>
      <c r="BA31" s="149"/>
      <c r="BB31" s="149"/>
      <c r="BC31" s="149"/>
      <c r="BD31" s="149"/>
      <c r="BE31" s="148"/>
      <c r="BF31" s="148"/>
      <c r="BG31" s="149"/>
      <c r="BH31" s="149"/>
      <c r="BI31" s="149"/>
      <c r="BJ31" s="149"/>
      <c r="BK31" s="149"/>
      <c r="BL31" s="149"/>
      <c r="BM31" s="149"/>
      <c r="BN31" s="149"/>
      <c r="BO31" s="149"/>
      <c r="BP31" s="149"/>
      <c r="BQ31" s="149"/>
      <c r="BR31" s="149"/>
      <c r="BS31" s="149"/>
      <c r="BT31" s="148"/>
      <c r="BU31" s="148"/>
      <c r="BV31" s="149"/>
      <c r="BW31" s="149"/>
      <c r="BX31" s="149"/>
      <c r="BY31" s="149"/>
      <c r="BZ31" s="149"/>
      <c r="CA31" s="149"/>
      <c r="CB31" s="149"/>
      <c r="CC31" s="149"/>
      <c r="CD31" s="149"/>
      <c r="CE31" s="149"/>
      <c r="CF31" s="149"/>
      <c r="CG31" s="149"/>
      <c r="CH31" s="149"/>
      <c r="CI31" s="148"/>
      <c r="CJ31" s="148"/>
      <c r="CK31" s="149"/>
      <c r="CL31" s="149"/>
      <c r="CM31" s="149"/>
      <c r="CN31" s="149"/>
      <c r="CO31" s="149"/>
      <c r="CP31" s="149"/>
      <c r="CQ31" s="149"/>
      <c r="CR31" s="149"/>
      <c r="CS31" s="149"/>
      <c r="CT31" s="149"/>
      <c r="CU31" s="149"/>
      <c r="CV31" s="149"/>
      <c r="CW31" s="149"/>
      <c r="CX31" s="148"/>
      <c r="CY31" s="148"/>
      <c r="CZ31" s="149"/>
      <c r="DA31" s="149"/>
      <c r="DB31" s="149"/>
      <c r="DC31" s="149"/>
      <c r="DD31" s="149"/>
      <c r="DE31" s="149"/>
      <c r="DF31" s="149"/>
      <c r="DG31" s="149"/>
      <c r="DH31" s="149"/>
      <c r="DI31" s="149"/>
      <c r="DJ31" s="149"/>
      <c r="DK31" s="149"/>
      <c r="DL31" s="149"/>
      <c r="DM31" s="148"/>
      <c r="DN31" s="148"/>
      <c r="DO31" s="149"/>
      <c r="DP31" s="149"/>
      <c r="DQ31" s="149"/>
      <c r="DR31" s="149"/>
      <c r="DS31" s="149"/>
      <c r="DT31" s="149"/>
      <c r="DU31" s="149"/>
      <c r="DV31" s="149"/>
      <c r="DW31" s="149"/>
      <c r="DX31" s="149"/>
      <c r="DY31" s="149"/>
      <c r="DZ31" s="149"/>
      <c r="EA31" s="149"/>
      <c r="EB31" s="148"/>
      <c r="EC31" s="148"/>
      <c r="ED31" s="149"/>
      <c r="EE31" s="149"/>
      <c r="EF31" s="149"/>
      <c r="EG31" s="149"/>
      <c r="EH31" s="149"/>
      <c r="EI31" s="149"/>
      <c r="EJ31" s="149"/>
      <c r="EK31" s="149"/>
      <c r="EL31" s="149"/>
      <c r="EM31" s="149"/>
      <c r="EN31" s="149"/>
      <c r="EO31" s="149"/>
      <c r="EP31" s="149"/>
      <c r="EQ31" s="148"/>
      <c r="ER31" s="148"/>
      <c r="ES31" s="149"/>
      <c r="ET31" s="149"/>
      <c r="EU31" s="149"/>
      <c r="EV31" s="149"/>
      <c r="EW31" s="149"/>
      <c r="EX31" s="149"/>
      <c r="EY31" s="149"/>
      <c r="EZ31" s="149"/>
      <c r="FA31" s="149"/>
      <c r="FB31" s="149"/>
      <c r="FC31" s="149"/>
      <c r="FD31" s="149"/>
      <c r="FE31" s="149"/>
      <c r="FF31" s="148"/>
      <c r="FG31" s="148"/>
      <c r="FH31" s="149"/>
      <c r="FI31" s="149"/>
      <c r="FJ31" s="149"/>
      <c r="FK31" s="149"/>
      <c r="FL31" s="149"/>
      <c r="FM31" s="149"/>
      <c r="FN31" s="149"/>
      <c r="FO31" s="149"/>
      <c r="FP31" s="149"/>
      <c r="FQ31" s="149"/>
      <c r="FR31" s="149"/>
      <c r="FS31" s="149"/>
      <c r="FT31" s="149"/>
      <c r="FU31" s="148"/>
      <c r="FV31" s="148"/>
      <c r="FW31" s="149"/>
      <c r="FX31" s="149"/>
      <c r="FY31" s="149"/>
      <c r="FZ31" s="149"/>
      <c r="GA31" s="149"/>
      <c r="GB31" s="149"/>
      <c r="GC31" s="149"/>
      <c r="GD31" s="149"/>
    </row>
    <row r="32" spans="1:186" s="150" customFormat="1" ht="12.75" customHeight="1" x14ac:dyDescent="0.35">
      <c r="A32" s="147"/>
      <c r="B32" s="272" t="s">
        <v>96</v>
      </c>
      <c r="C32" s="181">
        <v>1840289</v>
      </c>
      <c r="D32" s="153">
        <v>1502480</v>
      </c>
      <c r="E32" s="153">
        <v>231017</v>
      </c>
      <c r="F32" s="182">
        <v>106792</v>
      </c>
      <c r="G32" s="181">
        <v>2603410</v>
      </c>
      <c r="H32" s="153">
        <v>111728</v>
      </c>
      <c r="I32" s="153">
        <v>1811225</v>
      </c>
      <c r="J32" s="153">
        <v>634253</v>
      </c>
      <c r="K32" s="273">
        <v>46204</v>
      </c>
      <c r="L32" s="230"/>
      <c r="M32" s="148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8"/>
      <c r="AB32" s="148"/>
      <c r="AC32" s="149"/>
      <c r="AD32" s="149"/>
      <c r="AE32" s="149"/>
      <c r="AF32" s="149"/>
      <c r="AG32" s="149"/>
      <c r="AH32" s="149"/>
      <c r="AI32" s="149"/>
      <c r="AJ32" s="149"/>
      <c r="AK32" s="149"/>
      <c r="AL32" s="149"/>
      <c r="AM32" s="149"/>
      <c r="AN32" s="149"/>
      <c r="AO32" s="149"/>
      <c r="AP32" s="148"/>
      <c r="AQ32" s="148"/>
      <c r="AR32" s="149"/>
      <c r="AS32" s="149"/>
      <c r="AT32" s="149"/>
      <c r="AU32" s="149"/>
      <c r="AV32" s="149"/>
      <c r="AW32" s="149"/>
      <c r="AX32" s="149"/>
      <c r="AY32" s="149"/>
      <c r="AZ32" s="149"/>
      <c r="BA32" s="149"/>
      <c r="BB32" s="149"/>
      <c r="BC32" s="149"/>
      <c r="BD32" s="149"/>
      <c r="BE32" s="148"/>
      <c r="BF32" s="148"/>
      <c r="BG32" s="149"/>
      <c r="BH32" s="149"/>
      <c r="BI32" s="149"/>
      <c r="BJ32" s="149"/>
      <c r="BK32" s="149"/>
      <c r="BL32" s="149"/>
      <c r="BM32" s="149"/>
      <c r="BN32" s="149"/>
      <c r="BO32" s="149"/>
      <c r="BP32" s="149"/>
      <c r="BQ32" s="149"/>
      <c r="BR32" s="149"/>
      <c r="BS32" s="149"/>
      <c r="BT32" s="148"/>
      <c r="BU32" s="148"/>
      <c r="BV32" s="149"/>
      <c r="BW32" s="149"/>
      <c r="BX32" s="149"/>
      <c r="BY32" s="149"/>
      <c r="BZ32" s="149"/>
      <c r="CA32" s="149"/>
      <c r="CB32" s="149"/>
      <c r="CC32" s="149"/>
      <c r="CD32" s="149"/>
      <c r="CE32" s="149"/>
      <c r="CF32" s="149"/>
      <c r="CG32" s="149"/>
      <c r="CH32" s="149"/>
      <c r="CI32" s="148"/>
      <c r="CJ32" s="148"/>
      <c r="CK32" s="149"/>
      <c r="CL32" s="149"/>
      <c r="CM32" s="149"/>
      <c r="CN32" s="149"/>
      <c r="CO32" s="149"/>
      <c r="CP32" s="149"/>
      <c r="CQ32" s="149"/>
      <c r="CR32" s="149"/>
      <c r="CS32" s="149"/>
      <c r="CT32" s="149"/>
      <c r="CU32" s="149"/>
      <c r="CV32" s="149"/>
      <c r="CW32" s="149"/>
      <c r="CX32" s="148"/>
      <c r="CY32" s="148"/>
      <c r="CZ32" s="149"/>
      <c r="DA32" s="149"/>
      <c r="DB32" s="149"/>
      <c r="DC32" s="149"/>
      <c r="DD32" s="149"/>
      <c r="DE32" s="149"/>
      <c r="DF32" s="149"/>
      <c r="DG32" s="149"/>
      <c r="DH32" s="149"/>
      <c r="DI32" s="149"/>
      <c r="DJ32" s="149"/>
      <c r="DK32" s="149"/>
      <c r="DL32" s="149"/>
      <c r="DM32" s="148"/>
      <c r="DN32" s="148"/>
      <c r="DO32" s="149"/>
      <c r="DP32" s="149"/>
      <c r="DQ32" s="149"/>
      <c r="DR32" s="149"/>
      <c r="DS32" s="149"/>
      <c r="DT32" s="149"/>
      <c r="DU32" s="149"/>
      <c r="DV32" s="149"/>
      <c r="DW32" s="149"/>
      <c r="DX32" s="149"/>
      <c r="DY32" s="149"/>
      <c r="DZ32" s="149"/>
      <c r="EA32" s="149"/>
      <c r="EB32" s="148"/>
      <c r="EC32" s="148"/>
      <c r="ED32" s="149"/>
      <c r="EE32" s="149"/>
      <c r="EF32" s="149"/>
      <c r="EG32" s="149"/>
      <c r="EH32" s="149"/>
      <c r="EI32" s="149"/>
      <c r="EJ32" s="149"/>
      <c r="EK32" s="149"/>
      <c r="EL32" s="149"/>
      <c r="EM32" s="149"/>
      <c r="EN32" s="149"/>
      <c r="EO32" s="149"/>
      <c r="EP32" s="149"/>
      <c r="EQ32" s="148"/>
      <c r="ER32" s="148"/>
      <c r="ES32" s="149"/>
      <c r="ET32" s="149"/>
      <c r="EU32" s="149"/>
      <c r="EV32" s="149"/>
      <c r="EW32" s="149"/>
      <c r="EX32" s="149"/>
      <c r="EY32" s="149"/>
      <c r="EZ32" s="149"/>
      <c r="FA32" s="149"/>
      <c r="FB32" s="149"/>
      <c r="FC32" s="149"/>
      <c r="FD32" s="149"/>
      <c r="FE32" s="149"/>
      <c r="FF32" s="148"/>
      <c r="FG32" s="148"/>
      <c r="FH32" s="149"/>
      <c r="FI32" s="149"/>
      <c r="FJ32" s="149"/>
      <c r="FK32" s="149"/>
      <c r="FL32" s="149"/>
      <c r="FM32" s="149"/>
      <c r="FN32" s="149"/>
      <c r="FO32" s="149"/>
      <c r="FP32" s="149"/>
      <c r="FQ32" s="149"/>
      <c r="FR32" s="149"/>
      <c r="FS32" s="149"/>
      <c r="FT32" s="149"/>
      <c r="FU32" s="148"/>
      <c r="FV32" s="148"/>
      <c r="FW32" s="149"/>
      <c r="FX32" s="149"/>
      <c r="FY32" s="149"/>
      <c r="FZ32" s="149"/>
      <c r="GA32" s="149"/>
      <c r="GB32" s="149"/>
      <c r="GC32" s="149"/>
      <c r="GD32" s="149"/>
    </row>
    <row r="33" spans="1:186" s="150" customFormat="1" ht="12.75" customHeight="1" x14ac:dyDescent="0.35">
      <c r="A33" s="147"/>
      <c r="B33" s="276" t="s">
        <v>97</v>
      </c>
      <c r="C33" s="181">
        <v>3950044.2850000001</v>
      </c>
      <c r="D33" s="153">
        <v>2621448.6660000002</v>
      </c>
      <c r="E33" s="153">
        <v>1156571.31</v>
      </c>
      <c r="F33" s="182">
        <v>172024.30900000001</v>
      </c>
      <c r="G33" s="181">
        <v>3611574.2989999996</v>
      </c>
      <c r="H33" s="152">
        <v>183102.78399999999</v>
      </c>
      <c r="I33" s="152">
        <v>2340235.5129999998</v>
      </c>
      <c r="J33" s="152">
        <v>1020049.382</v>
      </c>
      <c r="K33" s="277">
        <v>68186.62</v>
      </c>
      <c r="L33" s="230"/>
      <c r="M33" s="148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8"/>
      <c r="AB33" s="148"/>
      <c r="AC33" s="149"/>
      <c r="AD33" s="149"/>
      <c r="AE33" s="149"/>
      <c r="AF33" s="149"/>
      <c r="AG33" s="149"/>
      <c r="AH33" s="149"/>
      <c r="AI33" s="149"/>
      <c r="AJ33" s="149"/>
      <c r="AK33" s="149"/>
      <c r="AL33" s="149"/>
      <c r="AM33" s="149"/>
      <c r="AN33" s="149"/>
      <c r="AO33" s="149"/>
      <c r="AP33" s="148"/>
      <c r="AQ33" s="148"/>
      <c r="AR33" s="149"/>
      <c r="AS33" s="149"/>
      <c r="AT33" s="149"/>
      <c r="AU33" s="149"/>
      <c r="AV33" s="149"/>
      <c r="AW33" s="149"/>
      <c r="AX33" s="149"/>
      <c r="AY33" s="149"/>
      <c r="AZ33" s="149"/>
      <c r="BA33" s="149"/>
      <c r="BB33" s="149"/>
      <c r="BC33" s="149"/>
      <c r="BD33" s="149"/>
      <c r="BE33" s="148"/>
      <c r="BF33" s="148"/>
      <c r="BG33" s="149"/>
      <c r="BH33" s="149"/>
      <c r="BI33" s="149"/>
      <c r="BJ33" s="149"/>
      <c r="BK33" s="149"/>
      <c r="BL33" s="149"/>
      <c r="BM33" s="149"/>
      <c r="BN33" s="149"/>
      <c r="BO33" s="149"/>
      <c r="BP33" s="149"/>
      <c r="BQ33" s="149"/>
      <c r="BR33" s="149"/>
      <c r="BS33" s="149"/>
      <c r="BT33" s="148"/>
      <c r="BU33" s="148"/>
      <c r="BV33" s="149"/>
      <c r="BW33" s="149"/>
      <c r="BX33" s="149"/>
      <c r="BY33" s="149"/>
      <c r="BZ33" s="149"/>
      <c r="CA33" s="149"/>
      <c r="CB33" s="149"/>
      <c r="CC33" s="149"/>
      <c r="CD33" s="149"/>
      <c r="CE33" s="149"/>
      <c r="CF33" s="149"/>
      <c r="CG33" s="149"/>
      <c r="CH33" s="149"/>
      <c r="CI33" s="148"/>
      <c r="CJ33" s="148"/>
      <c r="CK33" s="149"/>
      <c r="CL33" s="149"/>
      <c r="CM33" s="149"/>
      <c r="CN33" s="149"/>
      <c r="CO33" s="149"/>
      <c r="CP33" s="149"/>
      <c r="CQ33" s="149"/>
      <c r="CR33" s="149"/>
      <c r="CS33" s="149"/>
      <c r="CT33" s="149"/>
      <c r="CU33" s="149"/>
      <c r="CV33" s="149"/>
      <c r="CW33" s="149"/>
      <c r="CX33" s="148"/>
      <c r="CY33" s="148"/>
      <c r="CZ33" s="149"/>
      <c r="DA33" s="149"/>
      <c r="DB33" s="149"/>
      <c r="DC33" s="149"/>
      <c r="DD33" s="149"/>
      <c r="DE33" s="149"/>
      <c r="DF33" s="149"/>
      <c r="DG33" s="149"/>
      <c r="DH33" s="149"/>
      <c r="DI33" s="149"/>
      <c r="DJ33" s="149"/>
      <c r="DK33" s="149"/>
      <c r="DL33" s="149"/>
      <c r="DM33" s="148"/>
      <c r="DN33" s="148"/>
      <c r="DO33" s="149"/>
      <c r="DP33" s="149"/>
      <c r="DQ33" s="149"/>
      <c r="DR33" s="149"/>
      <c r="DS33" s="149"/>
      <c r="DT33" s="149"/>
      <c r="DU33" s="149"/>
      <c r="DV33" s="149"/>
      <c r="DW33" s="149"/>
      <c r="DX33" s="149"/>
      <c r="DY33" s="149"/>
      <c r="DZ33" s="149"/>
      <c r="EA33" s="149"/>
      <c r="EB33" s="148"/>
      <c r="EC33" s="148"/>
      <c r="ED33" s="149"/>
      <c r="EE33" s="149"/>
      <c r="EF33" s="149"/>
      <c r="EG33" s="149"/>
      <c r="EH33" s="149"/>
      <c r="EI33" s="149"/>
      <c r="EJ33" s="149"/>
      <c r="EK33" s="149"/>
      <c r="EL33" s="149"/>
      <c r="EM33" s="149"/>
      <c r="EN33" s="149"/>
      <c r="EO33" s="149"/>
      <c r="EP33" s="149"/>
      <c r="EQ33" s="148"/>
      <c r="ER33" s="148"/>
      <c r="ES33" s="149"/>
      <c r="ET33" s="149"/>
      <c r="EU33" s="149"/>
      <c r="EV33" s="149"/>
      <c r="EW33" s="149"/>
      <c r="EX33" s="149"/>
      <c r="EY33" s="149"/>
      <c r="EZ33" s="149"/>
      <c r="FA33" s="149"/>
      <c r="FB33" s="149"/>
      <c r="FC33" s="149"/>
      <c r="FD33" s="149"/>
      <c r="FE33" s="149"/>
      <c r="FF33" s="148"/>
      <c r="FG33" s="148"/>
      <c r="FH33" s="149"/>
      <c r="FI33" s="149"/>
      <c r="FJ33" s="149"/>
      <c r="FK33" s="149"/>
      <c r="FL33" s="149"/>
      <c r="FM33" s="149"/>
      <c r="FN33" s="149"/>
      <c r="FO33" s="149"/>
      <c r="FP33" s="149"/>
      <c r="FQ33" s="149"/>
      <c r="FR33" s="149"/>
      <c r="FS33" s="149"/>
      <c r="FT33" s="149"/>
      <c r="FU33" s="148"/>
      <c r="FV33" s="148"/>
      <c r="FW33" s="149"/>
      <c r="FX33" s="149"/>
      <c r="FY33" s="149"/>
      <c r="FZ33" s="149"/>
      <c r="GA33" s="149"/>
      <c r="GB33" s="149"/>
      <c r="GC33" s="149"/>
      <c r="GD33" s="149"/>
    </row>
    <row r="34" spans="1:186" s="150" customFormat="1" ht="13.5" customHeight="1" x14ac:dyDescent="0.35">
      <c r="A34" s="157"/>
      <c r="B34" s="274" t="s">
        <v>98</v>
      </c>
      <c r="C34" s="240">
        <v>5455108.5329299979</v>
      </c>
      <c r="D34" s="241">
        <v>3949964.6687699994</v>
      </c>
      <c r="E34" s="241">
        <v>1258428.1407600001</v>
      </c>
      <c r="F34" s="242">
        <v>246715.72339999909</v>
      </c>
      <c r="G34" s="240">
        <v>5769079.4238700019</v>
      </c>
      <c r="H34" s="241">
        <v>246938.60381000006</v>
      </c>
      <c r="I34" s="241">
        <v>4003878.1717499993</v>
      </c>
      <c r="J34" s="241">
        <v>1412645.5450399998</v>
      </c>
      <c r="K34" s="275">
        <v>105617.10327000238</v>
      </c>
      <c r="L34" s="230"/>
    </row>
    <row r="35" spans="1:186" s="150" customFormat="1" ht="13.5" customHeight="1" x14ac:dyDescent="0.35">
      <c r="A35" s="157"/>
      <c r="B35" s="272" t="s">
        <v>122</v>
      </c>
      <c r="C35" s="181">
        <v>1395062.0739399996</v>
      </c>
      <c r="D35" s="153">
        <v>1295004.8711999999</v>
      </c>
      <c r="E35" s="153">
        <v>63592.248930000009</v>
      </c>
      <c r="F35" s="182">
        <v>36464.953809999584</v>
      </c>
      <c r="G35" s="181">
        <v>1507409.8815200001</v>
      </c>
      <c r="H35" s="153">
        <v>53567.955180000004</v>
      </c>
      <c r="I35" s="153">
        <v>1082338.4241300002</v>
      </c>
      <c r="J35" s="153">
        <v>349929.02377000003</v>
      </c>
      <c r="K35" s="273">
        <v>21574.478439999828</v>
      </c>
      <c r="L35" s="230"/>
    </row>
    <row r="36" spans="1:186" s="150" customFormat="1" ht="13.5" customHeight="1" x14ac:dyDescent="0.35">
      <c r="A36" s="157"/>
      <c r="B36" s="272" t="s">
        <v>123</v>
      </c>
      <c r="C36" s="181">
        <v>1874458.942710001</v>
      </c>
      <c r="D36" s="153">
        <v>1544348.0471200007</v>
      </c>
      <c r="E36" s="153">
        <v>192414.01433999999</v>
      </c>
      <c r="F36" s="182">
        <v>137696.88125000024</v>
      </c>
      <c r="G36" s="181">
        <v>2731267.3937900006</v>
      </c>
      <c r="H36" s="153">
        <v>113864.37910999998</v>
      </c>
      <c r="I36" s="153">
        <v>1908230.4951800003</v>
      </c>
      <c r="J36" s="153">
        <v>661556.09693</v>
      </c>
      <c r="K36" s="273">
        <v>47616.422570000293</v>
      </c>
      <c r="L36" s="230"/>
    </row>
    <row r="37" spans="1:186" s="150" customFormat="1" ht="13.5" customHeight="1" x14ac:dyDescent="0.35">
      <c r="A37" s="157"/>
      <c r="B37" s="276" t="s">
        <v>124</v>
      </c>
      <c r="C37" s="181">
        <v>3829845.7275500009</v>
      </c>
      <c r="D37" s="153">
        <v>2749266.2705100011</v>
      </c>
      <c r="E37" s="153">
        <v>927763.7048399999</v>
      </c>
      <c r="F37" s="182">
        <v>152815.75219999981</v>
      </c>
      <c r="G37" s="181">
        <v>4037114.0431400011</v>
      </c>
      <c r="H37" s="152">
        <v>176237.42873999997</v>
      </c>
      <c r="I37" s="152">
        <v>2770153.6146200001</v>
      </c>
      <c r="J37" s="152">
        <v>1020744.5196799999</v>
      </c>
      <c r="K37" s="277">
        <v>69978.480100001223</v>
      </c>
      <c r="L37" s="230"/>
    </row>
    <row r="38" spans="1:186" s="150" customFormat="1" ht="13.5" customHeight="1" x14ac:dyDescent="0.25">
      <c r="A38" s="157"/>
      <c r="B38" s="274" t="s">
        <v>144</v>
      </c>
      <c r="C38" s="240">
        <v>5321089.7570099998</v>
      </c>
      <c r="D38" s="241">
        <v>4115830.0962199997</v>
      </c>
      <c r="E38" s="241">
        <v>996892.40229999996</v>
      </c>
      <c r="F38" s="242">
        <v>208367.2584899998</v>
      </c>
      <c r="G38" s="240">
        <v>6140971.2251499984</v>
      </c>
      <c r="H38" s="241">
        <v>276753.00948000001</v>
      </c>
      <c r="I38" s="241">
        <v>4327190.7171200011</v>
      </c>
      <c r="J38" s="241">
        <v>1438384.6983799997</v>
      </c>
      <c r="K38" s="275">
        <v>98642.80016999814</v>
      </c>
    </row>
    <row r="39" spans="1:186" s="150" customFormat="1" ht="13.5" customHeight="1" x14ac:dyDescent="0.25">
      <c r="A39" s="157"/>
      <c r="B39" s="272" t="s">
        <v>161</v>
      </c>
      <c r="C39" s="181">
        <f>SUM(D39:F39)</f>
        <v>1468685.169729999</v>
      </c>
      <c r="D39" s="153">
        <v>1348465.5874499995</v>
      </c>
      <c r="E39" s="153">
        <v>72554.787599999996</v>
      </c>
      <c r="F39" s="182">
        <v>47664.79467999957</v>
      </c>
      <c r="G39" s="181">
        <f>SUM(H39:K39)</f>
        <v>1457597.0173500006</v>
      </c>
      <c r="H39" s="153">
        <v>42441.309110000002</v>
      </c>
      <c r="I39" s="153">
        <v>1063018.0605000001</v>
      </c>
      <c r="J39" s="153">
        <v>329881.14729999995</v>
      </c>
      <c r="K39" s="273">
        <v>22256.500440000353</v>
      </c>
    </row>
    <row r="40" spans="1:186" s="150" customFormat="1" ht="13.5" customHeight="1" x14ac:dyDescent="0.25">
      <c r="A40" s="157"/>
      <c r="B40" s="272" t="s">
        <v>162</v>
      </c>
      <c r="C40" s="181">
        <v>2039860.9659499999</v>
      </c>
      <c r="D40" s="153">
        <v>1752228.8668499994</v>
      </c>
      <c r="E40" s="153">
        <v>208746.5779400001</v>
      </c>
      <c r="F40" s="182">
        <v>78885.521160000135</v>
      </c>
      <c r="G40" s="181">
        <v>2833756.8291600007</v>
      </c>
      <c r="H40" s="153">
        <v>87400.854659999997</v>
      </c>
      <c r="I40" s="153">
        <v>2046076.5569099998</v>
      </c>
      <c r="J40" s="153">
        <v>652108.55533</v>
      </c>
      <c r="K40" s="273">
        <v>48170.862260000875</v>
      </c>
    </row>
    <row r="41" spans="1:186" s="150" customFormat="1" ht="13.5" customHeight="1" x14ac:dyDescent="0.25">
      <c r="A41" s="157"/>
      <c r="B41" s="276" t="s">
        <v>163</v>
      </c>
      <c r="C41" s="181">
        <v>4273565.3111800002</v>
      </c>
      <c r="D41" s="153">
        <v>3001515.1671000002</v>
      </c>
      <c r="E41" s="153">
        <v>1131614.0684099994</v>
      </c>
      <c r="F41" s="182">
        <v>140436.07567000084</v>
      </c>
      <c r="G41" s="181">
        <v>4166813.3407799988</v>
      </c>
      <c r="H41" s="153">
        <v>123087.83396000002</v>
      </c>
      <c r="I41" s="153">
        <v>2994354.8699500002</v>
      </c>
      <c r="J41" s="153">
        <v>978314.23262999987</v>
      </c>
      <c r="K41" s="273">
        <v>71056.404239998854</v>
      </c>
    </row>
    <row r="42" spans="1:186" s="150" customFormat="1" ht="13.5" customHeight="1" x14ac:dyDescent="0.25">
      <c r="A42" s="157"/>
      <c r="B42" s="274" t="s">
        <v>165</v>
      </c>
      <c r="C42" s="240">
        <v>5783519.7919700043</v>
      </c>
      <c r="D42" s="241">
        <v>4394314.2988000028</v>
      </c>
      <c r="E42" s="241">
        <v>1222433.0041099999</v>
      </c>
      <c r="F42" s="242">
        <v>166772.48906000116</v>
      </c>
      <c r="G42" s="240">
        <v>5931998.6913799979</v>
      </c>
      <c r="H42" s="241">
        <v>162871.61291000003</v>
      </c>
      <c r="I42" s="241">
        <v>4290921.1205099998</v>
      </c>
      <c r="J42" s="241">
        <v>1378796.2747</v>
      </c>
      <c r="K42" s="275">
        <v>99409.683259998579</v>
      </c>
    </row>
    <row r="43" spans="1:186" s="150" customFormat="1" ht="13.5" customHeight="1" x14ac:dyDescent="0.25">
      <c r="A43" s="157"/>
      <c r="B43" s="272" t="s">
        <v>166</v>
      </c>
      <c r="C43" s="181">
        <v>1556455.9223299995</v>
      </c>
      <c r="D43" s="153">
        <v>1366274.4611199999</v>
      </c>
      <c r="E43" s="153">
        <v>101060.95188999998</v>
      </c>
      <c r="F43" s="182">
        <v>89120.509319999619</v>
      </c>
      <c r="G43" s="181">
        <v>1439868.5280499998</v>
      </c>
      <c r="H43" s="153">
        <v>33463.529600000002</v>
      </c>
      <c r="I43" s="153">
        <v>1073095.7664499998</v>
      </c>
      <c r="J43" s="153">
        <v>312159.64708000002</v>
      </c>
      <c r="K43" s="273">
        <v>21149.584920000038</v>
      </c>
    </row>
    <row r="44" spans="1:186" s="150" customFormat="1" ht="13.5" customHeight="1" x14ac:dyDescent="0.25">
      <c r="A44" s="157"/>
      <c r="B44" s="272" t="s">
        <v>167</v>
      </c>
      <c r="C44" s="181">
        <v>2115046.9473199989</v>
      </c>
      <c r="D44" s="153">
        <v>1733812.6039399994</v>
      </c>
      <c r="E44" s="153">
        <v>245139.54653000008</v>
      </c>
      <c r="F44" s="182">
        <v>136094.79684999929</v>
      </c>
      <c r="G44" s="181">
        <v>2651386.9950199984</v>
      </c>
      <c r="H44" s="153">
        <v>62970.61621</v>
      </c>
      <c r="I44" s="153">
        <v>1912737.0920099996</v>
      </c>
      <c r="J44" s="153">
        <v>630418.75470000005</v>
      </c>
      <c r="K44" s="273">
        <v>45260.532099999</v>
      </c>
    </row>
    <row r="45" spans="1:186" s="150" customFormat="1" ht="13.5" customHeight="1" x14ac:dyDescent="0.25">
      <c r="A45" s="157"/>
      <c r="B45" s="272" t="s">
        <v>168</v>
      </c>
      <c r="C45" s="181">
        <v>4312505.096570001</v>
      </c>
      <c r="D45" s="153">
        <v>3039178.6691699987</v>
      </c>
      <c r="E45" s="153">
        <v>1075476.4269199995</v>
      </c>
      <c r="F45" s="182">
        <v>197850.00048000229</v>
      </c>
      <c r="G45" s="181">
        <v>3930750.4379800009</v>
      </c>
      <c r="H45" s="153">
        <v>94675.510890000005</v>
      </c>
      <c r="I45" s="153">
        <v>2793834.6300400002</v>
      </c>
      <c r="J45" s="153">
        <v>974746.03211000003</v>
      </c>
      <c r="K45" s="273">
        <v>67494.264940000416</v>
      </c>
    </row>
    <row r="46" spans="1:186" s="150" customFormat="1" ht="13.5" customHeight="1" x14ac:dyDescent="0.25">
      <c r="A46" s="157"/>
      <c r="B46" s="274" t="s">
        <v>169</v>
      </c>
      <c r="C46" s="240">
        <v>5843582.5949999997</v>
      </c>
      <c r="D46" s="241">
        <v>4401759.0619999999</v>
      </c>
      <c r="E46" s="241">
        <v>1198027.5830000001</v>
      </c>
      <c r="F46" s="242">
        <v>243795.95</v>
      </c>
      <c r="G46" s="240">
        <v>5813085.2559999991</v>
      </c>
      <c r="H46" s="241">
        <v>123169.321</v>
      </c>
      <c r="I46" s="241">
        <v>4251362.3020000001</v>
      </c>
      <c r="J46" s="241">
        <v>1342327.3139999998</v>
      </c>
      <c r="K46" s="275">
        <v>96226.318999999989</v>
      </c>
    </row>
    <row r="47" spans="1:186" s="150" customFormat="1" ht="13.5" customHeight="1" x14ac:dyDescent="0.25">
      <c r="A47" s="157"/>
      <c r="B47" s="272" t="s">
        <v>171</v>
      </c>
      <c r="C47" s="181">
        <v>1472226.1926500001</v>
      </c>
      <c r="D47" s="153">
        <v>1323241.5228300001</v>
      </c>
      <c r="E47" s="153">
        <v>102185.08944</v>
      </c>
      <c r="F47" s="182">
        <v>46799.580379999999</v>
      </c>
      <c r="G47" s="181">
        <v>1406323.9211800001</v>
      </c>
      <c r="H47" s="153">
        <v>29852.499050000002</v>
      </c>
      <c r="I47" s="153">
        <v>1047761.8174300001</v>
      </c>
      <c r="J47" s="153">
        <v>307702.91343000002</v>
      </c>
      <c r="K47" s="273">
        <v>21006.691269999974</v>
      </c>
    </row>
    <row r="48" spans="1:186" s="150" customFormat="1" ht="13.5" customHeight="1" x14ac:dyDescent="0.25">
      <c r="A48" s="157"/>
      <c r="B48" s="272" t="s">
        <v>172</v>
      </c>
      <c r="C48" s="181">
        <v>2101462.6089700004</v>
      </c>
      <c r="D48" s="153">
        <v>1693878.3267200005</v>
      </c>
      <c r="E48" s="153">
        <v>267261.48670999997</v>
      </c>
      <c r="F48" s="182">
        <v>140322.7955399999</v>
      </c>
      <c r="G48" s="181">
        <v>2630065.9887400004</v>
      </c>
      <c r="H48" s="153">
        <v>58218.286630000002</v>
      </c>
      <c r="I48" s="153">
        <v>1891099.9921200003</v>
      </c>
      <c r="J48" s="153">
        <v>642332.60159000021</v>
      </c>
      <c r="K48" s="273">
        <v>38415.108399999786</v>
      </c>
    </row>
    <row r="49" spans="1:11" s="150" customFormat="1" ht="13.5" customHeight="1" x14ac:dyDescent="0.25">
      <c r="A49" s="157"/>
      <c r="B49" s="272" t="s">
        <v>183</v>
      </c>
      <c r="C49" s="181">
        <v>4364841.0844099987</v>
      </c>
      <c r="D49" s="153">
        <v>2946019.5321399998</v>
      </c>
      <c r="E49" s="153">
        <v>1041500.6131</v>
      </c>
      <c r="F49" s="182">
        <v>377320.93916999892</v>
      </c>
      <c r="G49" s="181">
        <v>4029646.5348300007</v>
      </c>
      <c r="H49" s="153">
        <v>82841.845019999993</v>
      </c>
      <c r="I49" s="153">
        <v>2919830.2607399998</v>
      </c>
      <c r="J49" s="153">
        <v>975660.41126999957</v>
      </c>
      <c r="K49" s="273">
        <v>51314.017800001347</v>
      </c>
    </row>
    <row r="50" spans="1:11" s="150" customFormat="1" ht="13.5" customHeight="1" x14ac:dyDescent="0.25">
      <c r="A50" s="157"/>
      <c r="B50" s="274" t="s">
        <v>185</v>
      </c>
      <c r="C50" s="240">
        <v>5899354.1299099969</v>
      </c>
      <c r="D50" s="241">
        <v>4331187.2876699977</v>
      </c>
      <c r="E50" s="241">
        <v>1143935.14873</v>
      </c>
      <c r="F50" s="242">
        <v>424231.69350999885</v>
      </c>
      <c r="G50" s="240">
        <v>5948101.4555100007</v>
      </c>
      <c r="H50" s="241">
        <v>112945.53843999997</v>
      </c>
      <c r="I50" s="241">
        <v>4379308.4114999995</v>
      </c>
      <c r="J50" s="241">
        <v>1386932.4229999995</v>
      </c>
      <c r="K50" s="275">
        <v>68915.082570001148</v>
      </c>
    </row>
    <row r="51" spans="1:11" s="150" customFormat="1" ht="13.5" customHeight="1" x14ac:dyDescent="0.25">
      <c r="A51" s="157"/>
      <c r="B51" s="272" t="s">
        <v>188</v>
      </c>
      <c r="C51" s="181">
        <v>1439763.60629</v>
      </c>
      <c r="D51" s="153">
        <v>1335934.5649300001</v>
      </c>
      <c r="E51" s="153">
        <v>62746.72365</v>
      </c>
      <c r="F51" s="182">
        <v>41082.317709999894</v>
      </c>
      <c r="G51" s="181">
        <v>1433054.7731700002</v>
      </c>
      <c r="H51" s="153">
        <v>28312.742160000002</v>
      </c>
      <c r="I51" s="153">
        <v>1027217.0897300002</v>
      </c>
      <c r="J51" s="153">
        <v>363521.54754</v>
      </c>
      <c r="K51" s="273">
        <v>14003.393739999867</v>
      </c>
    </row>
    <row r="52" spans="1:11" s="150" customFormat="1" ht="13.5" customHeight="1" x14ac:dyDescent="0.25">
      <c r="A52" s="157"/>
      <c r="B52" s="283" t="s">
        <v>191</v>
      </c>
      <c r="C52" s="181">
        <v>2108618.6284499997</v>
      </c>
      <c r="D52" s="153">
        <v>1815983.9104800001</v>
      </c>
      <c r="E52" s="153">
        <v>188292.61536</v>
      </c>
      <c r="F52" s="182">
        <v>104342.10260999971</v>
      </c>
      <c r="G52" s="181">
        <v>2888698.68028</v>
      </c>
      <c r="H52" s="153">
        <v>61534.317790000001</v>
      </c>
      <c r="I52" s="153">
        <v>2155009.2908200002</v>
      </c>
      <c r="J52" s="153">
        <v>635128.40373000014</v>
      </c>
      <c r="K52" s="273">
        <v>37026.667939999374</v>
      </c>
    </row>
    <row r="53" spans="1:11" s="150" customFormat="1" ht="13.5" customHeight="1" x14ac:dyDescent="0.25">
      <c r="A53" s="157"/>
      <c r="B53" s="283" t="s">
        <v>192</v>
      </c>
      <c r="C53" s="181">
        <v>4252935.1517299982</v>
      </c>
      <c r="D53" s="153">
        <v>3068843.13044</v>
      </c>
      <c r="E53" s="153">
        <v>918528.96874000016</v>
      </c>
      <c r="F53" s="182">
        <v>265563.05254999839</v>
      </c>
      <c r="G53" s="181">
        <v>4492163.5031899996</v>
      </c>
      <c r="H53" s="153">
        <v>91514.644020000007</v>
      </c>
      <c r="I53" s="153">
        <v>3343428.7581700007</v>
      </c>
      <c r="J53" s="153">
        <v>1005997.5704399999</v>
      </c>
      <c r="K53" s="273">
        <v>51222.5305599985</v>
      </c>
    </row>
    <row r="54" spans="1:11" s="150" customFormat="1" ht="13.5" customHeight="1" x14ac:dyDescent="0.25">
      <c r="A54" s="157"/>
      <c r="B54" s="274" t="s">
        <v>194</v>
      </c>
      <c r="C54" s="240">
        <v>5905830.1388199991</v>
      </c>
      <c r="D54" s="241">
        <v>4395722.4837300014</v>
      </c>
      <c r="E54" s="241">
        <v>1188946.8894900002</v>
      </c>
      <c r="F54" s="242">
        <v>321160.76559999771</v>
      </c>
      <c r="G54" s="240">
        <v>6505459.3252799958</v>
      </c>
      <c r="H54" s="241">
        <v>131301.14429</v>
      </c>
      <c r="I54" s="241">
        <v>4943386.9570500012</v>
      </c>
      <c r="J54" s="241">
        <v>1360935.1878500001</v>
      </c>
      <c r="K54" s="275">
        <v>69836.036089993897</v>
      </c>
    </row>
    <row r="55" spans="1:11" s="74" customFormat="1" ht="6" customHeight="1" x14ac:dyDescent="0.25">
      <c r="A55" s="75"/>
      <c r="B55" s="278"/>
      <c r="C55" s="279"/>
      <c r="D55" s="280"/>
      <c r="E55" s="280"/>
      <c r="F55" s="281"/>
      <c r="G55" s="279"/>
      <c r="H55" s="280"/>
      <c r="I55" s="280"/>
      <c r="J55" s="280"/>
      <c r="K55" s="282"/>
    </row>
    <row r="56" spans="1:11" s="74" customFormat="1" ht="5.25" customHeight="1" x14ac:dyDescent="0.25">
      <c r="A56" s="75"/>
      <c r="B56" s="79"/>
      <c r="C56" s="164"/>
      <c r="D56" s="164"/>
      <c r="E56" s="164"/>
      <c r="F56" s="164"/>
      <c r="G56" s="164"/>
      <c r="H56" s="164"/>
      <c r="I56" s="164"/>
      <c r="J56" s="164"/>
      <c r="K56" s="164"/>
    </row>
    <row r="57" spans="1:11" x14ac:dyDescent="0.35">
      <c r="B57" s="315" t="s">
        <v>27</v>
      </c>
      <c r="C57" s="315"/>
    </row>
  </sheetData>
  <mergeCells count="1">
    <mergeCell ref="B57:C57"/>
  </mergeCells>
  <phoneticPr fontId="34" type="noConversion"/>
  <hyperlinks>
    <hyperlink ref="B57:C57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83" orientation="landscape" r:id="rId1"/>
  <headerFooter alignWithMargins="0">
    <oddFooter>&amp;C&amp;G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8"/>
    <pageSetUpPr fitToPage="1"/>
  </sheetPr>
  <dimension ref="B1:J31"/>
  <sheetViews>
    <sheetView showGridLines="0" showZeros="0" zoomScale="85" zoomScaleNormal="85" workbookViewId="0">
      <selection activeCell="L19" sqref="L19"/>
    </sheetView>
  </sheetViews>
  <sheetFormatPr baseColWidth="10" defaultColWidth="10.33203125" defaultRowHeight="20.399999999999999" x14ac:dyDescent="0.25"/>
  <cols>
    <col min="1" max="1" width="1.33203125" style="90" customWidth="1"/>
    <col min="2" max="2" width="3.33203125" style="104" customWidth="1"/>
    <col min="3" max="3" width="23.6640625" style="89" customWidth="1"/>
    <col min="4" max="4" width="14.6640625" style="90" customWidth="1"/>
    <col min="5" max="5" width="9.33203125" style="91" customWidth="1"/>
    <col min="6" max="6" width="3.6640625" style="90" customWidth="1"/>
    <col min="7" max="7" width="3.33203125" style="104" customWidth="1"/>
    <col min="8" max="8" width="24.6640625" style="89" customWidth="1"/>
    <col min="9" max="9" width="14.6640625" style="90" customWidth="1"/>
    <col min="10" max="10" width="9.33203125" style="91" customWidth="1"/>
    <col min="11" max="16384" width="10.33203125" style="90"/>
  </cols>
  <sheetData>
    <row r="1" spans="2:10" s="211" customFormat="1" ht="15.6" x14ac:dyDescent="0.25">
      <c r="B1" s="226" t="s">
        <v>17</v>
      </c>
      <c r="G1" s="227"/>
      <c r="J1" s="214" t="str">
        <f>Aurkibidea!B8</f>
        <v>2014ko 4. hiruhilabetea</v>
      </c>
    </row>
    <row r="2" spans="2:10" s="4" customFormat="1" ht="29.25" customHeight="1" x14ac:dyDescent="0.25">
      <c r="B2" s="316" t="s">
        <v>147</v>
      </c>
      <c r="C2" s="316"/>
      <c r="D2" s="316"/>
      <c r="E2" s="316"/>
      <c r="F2" s="316"/>
      <c r="G2" s="316"/>
      <c r="H2" s="316"/>
      <c r="I2" s="316"/>
      <c r="J2" s="316"/>
    </row>
    <row r="3" spans="2:10" s="4" customFormat="1" ht="23.25" customHeight="1" x14ac:dyDescent="0.25">
      <c r="B3" s="102"/>
      <c r="G3" s="102"/>
    </row>
    <row r="4" spans="2:10" s="88" customFormat="1" ht="41.25" customHeight="1" x14ac:dyDescent="0.25">
      <c r="B4" s="103"/>
      <c r="C4" s="94"/>
      <c r="D4" s="175" t="s">
        <v>148</v>
      </c>
      <c r="E4" s="126" t="s">
        <v>187</v>
      </c>
      <c r="F4"/>
      <c r="G4" s="103"/>
      <c r="H4" s="94"/>
      <c r="I4" s="175" t="s">
        <v>149</v>
      </c>
      <c r="J4" s="126" t="s">
        <v>187</v>
      </c>
    </row>
    <row r="5" spans="2:10" ht="5.0999999999999996" customHeight="1" x14ac:dyDescent="0.25">
      <c r="B5" s="176"/>
      <c r="C5" s="177"/>
      <c r="D5" s="99"/>
      <c r="E5" s="101"/>
      <c r="F5" s="95"/>
      <c r="G5" s="176"/>
      <c r="H5" s="177"/>
      <c r="I5" s="99"/>
      <c r="J5" s="101"/>
    </row>
    <row r="6" spans="2:10" ht="18" customHeight="1" x14ac:dyDescent="0.25">
      <c r="B6" s="92">
        <v>1</v>
      </c>
      <c r="C6" s="93" t="s">
        <v>35</v>
      </c>
      <c r="D6" s="99">
        <v>2233965.6360800001</v>
      </c>
      <c r="E6" s="101">
        <v>1.339624274504736</v>
      </c>
      <c r="F6" s="95"/>
      <c r="G6" s="92">
        <v>1</v>
      </c>
      <c r="H6" s="93" t="s">
        <v>49</v>
      </c>
      <c r="I6" s="99">
        <v>5905830.1388199991</v>
      </c>
      <c r="J6" s="101">
        <v>-2.736711687280069E-2</v>
      </c>
    </row>
    <row r="7" spans="2:10" ht="18" customHeight="1" x14ac:dyDescent="0.25">
      <c r="B7" s="92">
        <v>2</v>
      </c>
      <c r="C7" s="93" t="s">
        <v>36</v>
      </c>
      <c r="D7" s="99">
        <v>3799598.9101799997</v>
      </c>
      <c r="E7" s="101">
        <v>2.6806879680481677</v>
      </c>
      <c r="F7" s="95"/>
      <c r="G7" s="92">
        <v>2</v>
      </c>
      <c r="H7" s="93" t="s">
        <v>50</v>
      </c>
      <c r="I7" s="99">
        <v>6511159.2852799948</v>
      </c>
      <c r="J7" s="101">
        <v>9.3544146007175755</v>
      </c>
    </row>
    <row r="8" spans="2:10" ht="18" customHeight="1" x14ac:dyDescent="0.25">
      <c r="B8" s="92">
        <v>3</v>
      </c>
      <c r="C8" s="93" t="s">
        <v>37</v>
      </c>
      <c r="D8" s="99">
        <v>326097.21272999997</v>
      </c>
      <c r="E8" s="101">
        <v>10.78899721611366</v>
      </c>
      <c r="F8" s="95"/>
      <c r="G8" s="92">
        <v>3</v>
      </c>
      <c r="H8" s="93" t="s">
        <v>51</v>
      </c>
      <c r="I8" s="99">
        <v>511503.63295999973</v>
      </c>
      <c r="J8" s="101">
        <v>-3.6075652805263703</v>
      </c>
    </row>
    <row r="9" spans="2:10" ht="18" customHeight="1" x14ac:dyDescent="0.25">
      <c r="B9" s="92">
        <v>4</v>
      </c>
      <c r="C9" s="93" t="s">
        <v>38</v>
      </c>
      <c r="D9" s="99">
        <v>6247818.126229994</v>
      </c>
      <c r="E9" s="101">
        <v>3.3660703611626985</v>
      </c>
      <c r="F9" s="95"/>
      <c r="G9" s="92">
        <v>4</v>
      </c>
      <c r="H9" s="93" t="s">
        <v>52</v>
      </c>
      <c r="I9" s="99">
        <v>397914.03697999939</v>
      </c>
      <c r="J9" s="101">
        <v>-1.2420613126924662</v>
      </c>
    </row>
    <row r="10" spans="2:10" ht="18" customHeight="1" x14ac:dyDescent="0.25">
      <c r="B10" s="92">
        <v>6</v>
      </c>
      <c r="C10" s="93" t="s">
        <v>39</v>
      </c>
      <c r="D10" s="99">
        <v>520583.17235999997</v>
      </c>
      <c r="E10" s="101">
        <v>-23.818024991792065</v>
      </c>
      <c r="F10" s="95"/>
      <c r="G10" s="92">
        <v>5</v>
      </c>
      <c r="H10" s="93" t="s">
        <v>53</v>
      </c>
      <c r="I10" s="99">
        <v>58242.773450000001</v>
      </c>
      <c r="J10" s="101">
        <v>1.1682478521830353</v>
      </c>
    </row>
    <row r="11" spans="2:10" ht="18" customHeight="1" x14ac:dyDescent="0.25">
      <c r="B11" s="92">
        <v>7</v>
      </c>
      <c r="C11" s="93" t="s">
        <v>40</v>
      </c>
      <c r="D11" s="99">
        <v>803334.76752999995</v>
      </c>
      <c r="E11" s="101">
        <v>22.028927362532237</v>
      </c>
      <c r="F11" s="95"/>
      <c r="G11" s="92">
        <v>6</v>
      </c>
      <c r="H11" s="93" t="s">
        <v>54</v>
      </c>
      <c r="I11" s="99">
        <v>3356.9462100000001</v>
      </c>
      <c r="J11" s="101">
        <v>64.161658820433587</v>
      </c>
    </row>
    <row r="12" spans="2:10" ht="18" customHeight="1" x14ac:dyDescent="0.25">
      <c r="B12" s="92">
        <v>8</v>
      </c>
      <c r="C12" s="93" t="s">
        <v>41</v>
      </c>
      <c r="D12" s="99">
        <v>221412.87747000001</v>
      </c>
      <c r="E12" s="101">
        <v>-18.966268684563282</v>
      </c>
      <c r="F12" s="95"/>
      <c r="G12" s="92">
        <v>7</v>
      </c>
      <c r="H12" s="93" t="s">
        <v>55</v>
      </c>
      <c r="I12" s="99">
        <v>345007.53937000001</v>
      </c>
      <c r="J12" s="101">
        <v>-19.666861426751957</v>
      </c>
    </row>
    <row r="13" spans="2:10" ht="18" customHeight="1" x14ac:dyDescent="0.25">
      <c r="B13" s="92">
        <v>9</v>
      </c>
      <c r="C13" s="93" t="s">
        <v>42</v>
      </c>
      <c r="D13" s="99">
        <v>739103.53586000006</v>
      </c>
      <c r="E13" s="101">
        <v>66.470309759079242</v>
      </c>
      <c r="F13" s="95"/>
      <c r="G13" s="92">
        <v>8</v>
      </c>
      <c r="H13" s="93" t="s">
        <v>56</v>
      </c>
      <c r="I13" s="99">
        <v>38035.696199999998</v>
      </c>
      <c r="J13" s="101">
        <v>-42.060199469580837</v>
      </c>
    </row>
    <row r="14" spans="2:10" ht="18" customHeight="1" x14ac:dyDescent="0.25">
      <c r="B14" s="92"/>
      <c r="C14" s="93"/>
      <c r="D14" s="99"/>
      <c r="E14" s="101"/>
      <c r="F14" s="95"/>
      <c r="G14" s="92">
        <v>9</v>
      </c>
      <c r="H14" s="93" t="s">
        <v>57</v>
      </c>
      <c r="I14" s="99">
        <v>1402866.5</v>
      </c>
      <c r="J14" s="101">
        <v>-7.1928507873440406</v>
      </c>
    </row>
    <row r="15" spans="2:10" s="199" customFormat="1" ht="5.0999999999999996" customHeight="1" x14ac:dyDescent="0.25">
      <c r="B15" s="200"/>
      <c r="C15" s="201"/>
      <c r="D15" s="202"/>
      <c r="E15" s="203"/>
      <c r="F15" s="204"/>
      <c r="G15" s="200"/>
      <c r="H15" s="201"/>
      <c r="I15" s="202"/>
      <c r="J15" s="203"/>
    </row>
    <row r="16" spans="2:10" ht="18" customHeight="1" x14ac:dyDescent="0.25">
      <c r="B16" s="32"/>
      <c r="C16" s="183" t="s">
        <v>150</v>
      </c>
      <c r="D16" s="178">
        <v>14891914.238439992</v>
      </c>
      <c r="E16" s="209">
        <v>4.1216691182776488</v>
      </c>
      <c r="F16" s="95"/>
      <c r="G16" s="32"/>
      <c r="H16" s="183" t="s">
        <v>151</v>
      </c>
      <c r="I16" s="178">
        <v>15173916.549269993</v>
      </c>
      <c r="J16" s="209">
        <v>2.102055456930918</v>
      </c>
    </row>
    <row r="17" spans="2:10" s="199" customFormat="1" ht="5.0999999999999996" customHeight="1" x14ac:dyDescent="0.25">
      <c r="B17" s="205"/>
      <c r="C17" s="206"/>
      <c r="D17" s="207">
        <v>0</v>
      </c>
      <c r="E17" s="208">
        <v>0</v>
      </c>
      <c r="F17" s="204"/>
      <c r="G17" s="205"/>
      <c r="H17" s="206"/>
      <c r="I17" s="207">
        <v>0</v>
      </c>
      <c r="J17" s="208">
        <v>0</v>
      </c>
    </row>
    <row r="18" spans="2:10" ht="18" customHeight="1" x14ac:dyDescent="0.25">
      <c r="B18" s="31"/>
      <c r="C18" s="25" t="s">
        <v>44</v>
      </c>
      <c r="D18" s="99">
        <v>12607479.885219993</v>
      </c>
      <c r="E18" s="101">
        <v>2.9725167934153918</v>
      </c>
      <c r="F18" s="95"/>
      <c r="G18" s="31"/>
      <c r="H18" s="25" t="s">
        <v>44</v>
      </c>
      <c r="I18" s="99">
        <v>13384649.867489992</v>
      </c>
      <c r="J18" s="101">
        <v>4.1383059541000744</v>
      </c>
    </row>
    <row r="19" spans="2:10" ht="18" customHeight="1" x14ac:dyDescent="0.25">
      <c r="B19" s="31"/>
      <c r="C19" s="25" t="s">
        <v>45</v>
      </c>
      <c r="D19" s="99">
        <v>1323917.93989</v>
      </c>
      <c r="E19" s="101">
        <v>-1.3221525343580565</v>
      </c>
      <c r="F19" s="98"/>
      <c r="G19" s="31"/>
      <c r="H19" s="25" t="s">
        <v>45</v>
      </c>
      <c r="I19" s="99">
        <v>348364.48558000004</v>
      </c>
      <c r="J19" s="101">
        <v>-19.269608013192773</v>
      </c>
    </row>
    <row r="20" spans="2:10" ht="18" customHeight="1" x14ac:dyDescent="0.25">
      <c r="B20" s="31"/>
      <c r="C20" s="25" t="s">
        <v>46</v>
      </c>
      <c r="D20" s="99">
        <v>960516.41333000013</v>
      </c>
      <c r="E20" s="101">
        <v>33.922025208183328</v>
      </c>
      <c r="F20" s="95"/>
      <c r="G20" s="31"/>
      <c r="H20" s="25" t="s">
        <v>46</v>
      </c>
      <c r="I20" s="99">
        <v>1440902.1961999999</v>
      </c>
      <c r="J20" s="101">
        <v>-8.6440782871802782</v>
      </c>
    </row>
    <row r="21" spans="2:10" ht="5.0999999999999996" customHeight="1" x14ac:dyDescent="0.25">
      <c r="B21" s="31"/>
      <c r="C21" s="25"/>
      <c r="D21" s="99">
        <v>0</v>
      </c>
      <c r="E21" s="101">
        <v>0</v>
      </c>
      <c r="F21" s="95"/>
      <c r="G21" s="31"/>
      <c r="H21" s="25"/>
      <c r="I21" s="99">
        <v>0</v>
      </c>
      <c r="J21" s="101">
        <v>0</v>
      </c>
    </row>
    <row r="22" spans="2:10" ht="18" customHeight="1" x14ac:dyDescent="0.25">
      <c r="B22" s="52"/>
      <c r="C22" s="184" t="s">
        <v>150</v>
      </c>
      <c r="D22" s="100">
        <v>14891914.238439992</v>
      </c>
      <c r="E22" s="210">
        <v>4.1216691182776488</v>
      </c>
      <c r="F22" s="95"/>
      <c r="G22" s="52"/>
      <c r="H22" s="184" t="s">
        <v>151</v>
      </c>
      <c r="I22" s="100">
        <v>15173916.549269991</v>
      </c>
      <c r="J22" s="210">
        <v>2.102055456930918</v>
      </c>
    </row>
    <row r="23" spans="2:10" ht="6" customHeight="1" x14ac:dyDescent="0.25">
      <c r="F23" s="95"/>
    </row>
    <row r="24" spans="2:10" ht="12.75" customHeight="1" x14ac:dyDescent="0.25">
      <c r="C24" s="315" t="s">
        <v>27</v>
      </c>
      <c r="D24" s="315"/>
      <c r="F24" s="95"/>
    </row>
    <row r="25" spans="2:10" ht="15.9" customHeight="1" x14ac:dyDescent="0.25">
      <c r="F25" s="95"/>
    </row>
    <row r="26" spans="2:10" ht="15.9" customHeight="1" x14ac:dyDescent="0.25">
      <c r="F26" s="95"/>
    </row>
    <row r="27" spans="2:10" ht="15.9" customHeight="1" x14ac:dyDescent="0.25">
      <c r="F27" s="95"/>
    </row>
    <row r="28" spans="2:10" ht="15.9" customHeight="1" x14ac:dyDescent="0.25">
      <c r="F28" s="95"/>
    </row>
    <row r="29" spans="2:10" ht="15.9" customHeight="1" x14ac:dyDescent="0.25">
      <c r="F29" s="98"/>
    </row>
    <row r="30" spans="2:10" ht="4.5" customHeight="1" x14ac:dyDescent="0.25">
      <c r="F30" s="96"/>
      <c r="I30" s="96"/>
      <c r="J30" s="97"/>
    </row>
    <row r="31" spans="2:10" ht="15" customHeight="1" x14ac:dyDescent="0.25">
      <c r="G31" s="96"/>
    </row>
  </sheetData>
  <mergeCells count="2">
    <mergeCell ref="B2:J2"/>
    <mergeCell ref="C24:D24"/>
  </mergeCells>
  <phoneticPr fontId="13" type="noConversion"/>
  <hyperlinks>
    <hyperlink ref="C24:D24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8"/>
    <pageSetUpPr fitToPage="1"/>
  </sheetPr>
  <dimension ref="A1:IU65"/>
  <sheetViews>
    <sheetView showGridLines="0" zoomScale="99" zoomScaleNormal="99" workbookViewId="0">
      <pane xSplit="2" ySplit="5" topLeftCell="C48" activePane="bottomRight" state="frozen"/>
      <selection pane="topRight"/>
      <selection pane="bottomLeft"/>
      <selection pane="bottomRight" activeCell="E65" sqref="E65"/>
    </sheetView>
  </sheetViews>
  <sheetFormatPr baseColWidth="10" defaultColWidth="11.44140625" defaultRowHeight="15.6" x14ac:dyDescent="0.25"/>
  <cols>
    <col min="1" max="1" width="2.33203125" style="67" customWidth="1"/>
    <col min="2" max="2" width="9.6640625" style="67" customWidth="1"/>
    <col min="3" max="14" width="10.33203125" style="67" customWidth="1"/>
    <col min="15" max="16384" width="11.44140625" style="22"/>
  </cols>
  <sheetData>
    <row r="1" spans="1:255" s="211" customFormat="1" x14ac:dyDescent="0.25">
      <c r="B1" s="213" t="s">
        <v>17</v>
      </c>
      <c r="N1" s="214" t="str">
        <f>Aurkibidea!B8</f>
        <v>2014ko 4. hiruhilabetea</v>
      </c>
    </row>
    <row r="2" spans="1:255" s="64" customFormat="1" ht="18" customHeight="1" x14ac:dyDescent="0.25">
      <c r="A2" s="62"/>
      <c r="B2" s="120" t="s">
        <v>80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255" s="64" customFormat="1" ht="13.5" customHeight="1" x14ac:dyDescent="0.25">
      <c r="A3" s="62"/>
      <c r="B3" s="122" t="s">
        <v>81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1:255" s="64" customFormat="1" ht="1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83" t="s">
        <v>29</v>
      </c>
    </row>
    <row r="5" spans="1:255" s="70" customFormat="1" ht="39.75" customHeight="1" x14ac:dyDescent="0.25">
      <c r="A5" s="68"/>
      <c r="B5" s="123" t="s">
        <v>82</v>
      </c>
      <c r="C5" s="233" t="s">
        <v>83</v>
      </c>
      <c r="D5" s="233" t="s">
        <v>84</v>
      </c>
      <c r="E5" s="233" t="s">
        <v>85</v>
      </c>
      <c r="F5" s="233" t="s">
        <v>86</v>
      </c>
      <c r="G5" s="125" t="s">
        <v>87</v>
      </c>
      <c r="H5" s="233" t="s">
        <v>88</v>
      </c>
      <c r="I5" s="233" t="s">
        <v>89</v>
      </c>
      <c r="J5" s="125" t="s">
        <v>90</v>
      </c>
      <c r="K5" s="233" t="s">
        <v>91</v>
      </c>
      <c r="L5" s="233" t="s">
        <v>92</v>
      </c>
      <c r="M5" s="125" t="s">
        <v>93</v>
      </c>
      <c r="N5" s="234" t="s">
        <v>94</v>
      </c>
      <c r="O5" s="69"/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5.0999999999999996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72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4.1" customHeight="1" x14ac:dyDescent="0.25">
      <c r="A7" s="71"/>
      <c r="B7" s="255" t="s">
        <v>173</v>
      </c>
      <c r="C7" s="237">
        <v>1014788</v>
      </c>
      <c r="D7" s="237">
        <v>236413</v>
      </c>
      <c r="E7" s="237">
        <v>277887</v>
      </c>
      <c r="F7" s="237">
        <v>2890443</v>
      </c>
      <c r="G7" s="237">
        <v>4419531</v>
      </c>
      <c r="H7" s="237">
        <v>558273</v>
      </c>
      <c r="I7" s="237">
        <v>443916</v>
      </c>
      <c r="J7" s="237">
        <v>1002189</v>
      </c>
      <c r="K7" s="237">
        <v>164724</v>
      </c>
      <c r="L7" s="237">
        <v>256820</v>
      </c>
      <c r="M7" s="237">
        <v>421545</v>
      </c>
      <c r="N7" s="238">
        <v>5843265</v>
      </c>
      <c r="O7" s="72"/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4.1" customHeight="1" x14ac:dyDescent="0.25">
      <c r="A8" s="71"/>
      <c r="B8" s="255" t="s">
        <v>174</v>
      </c>
      <c r="C8" s="237">
        <v>1100849</v>
      </c>
      <c r="D8" s="237">
        <v>345806</v>
      </c>
      <c r="E8" s="237">
        <v>278452</v>
      </c>
      <c r="F8" s="237">
        <v>2867561</v>
      </c>
      <c r="G8" s="237">
        <v>4592667</v>
      </c>
      <c r="H8" s="237">
        <v>507966</v>
      </c>
      <c r="I8" s="237">
        <v>504086</v>
      </c>
      <c r="J8" s="237">
        <v>1012052</v>
      </c>
      <c r="K8" s="237">
        <v>123840</v>
      </c>
      <c r="L8" s="237">
        <v>219035</v>
      </c>
      <c r="M8" s="237">
        <v>342874</v>
      </c>
      <c r="N8" s="238">
        <v>5947593</v>
      </c>
      <c r="O8" s="72"/>
      <c r="P8" s="72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4.1" customHeight="1" x14ac:dyDescent="0.25">
      <c r="A9" s="71"/>
      <c r="B9" s="255" t="s">
        <v>175</v>
      </c>
      <c r="C9" s="237">
        <v>1157847</v>
      </c>
      <c r="D9" s="237">
        <v>377887</v>
      </c>
      <c r="E9" s="237">
        <v>284382</v>
      </c>
      <c r="F9" s="237">
        <v>3632778</v>
      </c>
      <c r="G9" s="237">
        <v>5452894</v>
      </c>
      <c r="H9" s="237">
        <v>468329</v>
      </c>
      <c r="I9" s="237">
        <v>646861</v>
      </c>
      <c r="J9" s="237">
        <v>1115190</v>
      </c>
      <c r="K9" s="237">
        <v>123328</v>
      </c>
      <c r="L9" s="237">
        <v>120929</v>
      </c>
      <c r="M9" s="237">
        <v>244257</v>
      </c>
      <c r="N9" s="238">
        <v>6812341</v>
      </c>
      <c r="O9" s="72"/>
      <c r="P9" s="7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4.1" customHeight="1" x14ac:dyDescent="0.25">
      <c r="A10" s="71"/>
      <c r="B10" s="255" t="s">
        <v>176</v>
      </c>
      <c r="C10" s="237">
        <v>1225187</v>
      </c>
      <c r="D10" s="237">
        <v>1447709</v>
      </c>
      <c r="E10" s="237">
        <v>233775</v>
      </c>
      <c r="F10" s="237">
        <v>2811250</v>
      </c>
      <c r="G10" s="237">
        <v>5717921</v>
      </c>
      <c r="H10" s="237">
        <v>458250</v>
      </c>
      <c r="I10" s="237">
        <v>679467</v>
      </c>
      <c r="J10" s="237">
        <v>1137716</v>
      </c>
      <c r="K10" s="237">
        <v>145825</v>
      </c>
      <c r="L10" s="237">
        <v>402095</v>
      </c>
      <c r="M10" s="237">
        <v>547919</v>
      </c>
      <c r="N10" s="238">
        <v>7403557</v>
      </c>
      <c r="O10" s="72"/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4.1" customHeight="1" x14ac:dyDescent="0.25">
      <c r="A11" s="71"/>
      <c r="B11" s="255" t="s">
        <v>177</v>
      </c>
      <c r="C11" s="237">
        <v>1367685</v>
      </c>
      <c r="D11" s="237">
        <v>1523753</v>
      </c>
      <c r="E11" s="237">
        <v>188967</v>
      </c>
      <c r="F11" s="237">
        <v>2999192</v>
      </c>
      <c r="G11" s="237">
        <v>6079596</v>
      </c>
      <c r="H11" s="237">
        <v>473693</v>
      </c>
      <c r="I11" s="237">
        <v>631657</v>
      </c>
      <c r="J11" s="237">
        <v>1105350</v>
      </c>
      <c r="K11" s="237">
        <v>228560</v>
      </c>
      <c r="L11" s="237">
        <v>397683</v>
      </c>
      <c r="M11" s="237">
        <v>626244</v>
      </c>
      <c r="N11" s="238">
        <v>7811190</v>
      </c>
      <c r="O11" s="72"/>
      <c r="P11" s="72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4.1" customHeight="1" x14ac:dyDescent="0.25">
      <c r="A12" s="71"/>
      <c r="B12" s="255" t="s">
        <v>178</v>
      </c>
      <c r="C12" s="237">
        <v>1364142</v>
      </c>
      <c r="D12" s="237">
        <v>1615716</v>
      </c>
      <c r="E12" s="237">
        <v>162733</v>
      </c>
      <c r="F12" s="237">
        <v>3443454</v>
      </c>
      <c r="G12" s="237">
        <v>6586045</v>
      </c>
      <c r="H12" s="237">
        <v>506028</v>
      </c>
      <c r="I12" s="237">
        <v>686004</v>
      </c>
      <c r="J12" s="237">
        <v>1192032</v>
      </c>
      <c r="K12" s="237">
        <v>233160</v>
      </c>
      <c r="L12" s="237">
        <v>384773</v>
      </c>
      <c r="M12" s="237">
        <v>617934</v>
      </c>
      <c r="N12" s="238">
        <v>8396011</v>
      </c>
      <c r="O12" s="72"/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4.1" customHeight="1" x14ac:dyDescent="0.25">
      <c r="A13" s="71"/>
      <c r="B13" s="255" t="s">
        <v>179</v>
      </c>
      <c r="C13" s="237">
        <v>1459857</v>
      </c>
      <c r="D13" s="237">
        <v>1801238</v>
      </c>
      <c r="E13" s="237">
        <v>149106</v>
      </c>
      <c r="F13" s="237">
        <v>3833407</v>
      </c>
      <c r="G13" s="237">
        <v>7243608</v>
      </c>
      <c r="H13" s="237">
        <v>609152</v>
      </c>
      <c r="I13" s="237">
        <v>680661</v>
      </c>
      <c r="J13" s="237">
        <v>1289813</v>
      </c>
      <c r="K13" s="237">
        <v>255248</v>
      </c>
      <c r="L13" s="237">
        <v>465397</v>
      </c>
      <c r="M13" s="237">
        <v>720645</v>
      </c>
      <c r="N13" s="238">
        <v>9254066</v>
      </c>
      <c r="O13" s="72"/>
      <c r="P13" s="72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4.1" customHeight="1" x14ac:dyDescent="0.25">
      <c r="A14" s="71"/>
      <c r="B14" s="255" t="s">
        <v>180</v>
      </c>
      <c r="C14" s="237">
        <v>1524655</v>
      </c>
      <c r="D14" s="237">
        <v>2007834</v>
      </c>
      <c r="E14" s="237">
        <v>118118</v>
      </c>
      <c r="F14" s="237">
        <v>3972374</v>
      </c>
      <c r="G14" s="237">
        <v>7622982</v>
      </c>
      <c r="H14" s="237">
        <v>769728</v>
      </c>
      <c r="I14" s="237">
        <v>712354</v>
      </c>
      <c r="J14" s="237">
        <v>1482082</v>
      </c>
      <c r="K14" s="237">
        <v>317867</v>
      </c>
      <c r="L14" s="237">
        <v>276575</v>
      </c>
      <c r="M14" s="237">
        <v>594442</v>
      </c>
      <c r="N14" s="238">
        <v>9699506</v>
      </c>
      <c r="O14" s="72"/>
      <c r="P14" s="72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85">
        <v>362287.36091000005</v>
      </c>
      <c r="D15" s="85">
        <v>357748.58493000001</v>
      </c>
      <c r="E15" s="85">
        <v>11864.587739999999</v>
      </c>
      <c r="F15" s="85">
        <v>784981.14703000011</v>
      </c>
      <c r="G15" s="85">
        <v>1516881.6806100002</v>
      </c>
      <c r="H15" s="85">
        <v>46579.224129999995</v>
      </c>
      <c r="I15" s="85">
        <v>33219.608910000003</v>
      </c>
      <c r="J15" s="85">
        <v>79798.833039999998</v>
      </c>
      <c r="K15" s="85">
        <v>47184.537879999996</v>
      </c>
      <c r="L15" s="85">
        <v>43699.619889999994</v>
      </c>
      <c r="M15" s="85">
        <v>90884.157769999991</v>
      </c>
      <c r="N15" s="84">
        <v>1687564.67142</v>
      </c>
      <c r="O15" s="72"/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85">
        <v>783052.21395999996</v>
      </c>
      <c r="D16" s="85">
        <v>888607.72765999998</v>
      </c>
      <c r="E16" s="85">
        <v>47013.274550000002</v>
      </c>
      <c r="F16" s="85">
        <v>1897550.6753999991</v>
      </c>
      <c r="G16" s="85">
        <v>3616223.891569999</v>
      </c>
      <c r="H16" s="85">
        <v>210729.31200000003</v>
      </c>
      <c r="I16" s="85">
        <v>170556.92406999998</v>
      </c>
      <c r="J16" s="85">
        <v>381286.23606999998</v>
      </c>
      <c r="K16" s="85">
        <v>133353.01308</v>
      </c>
      <c r="L16" s="85">
        <v>47976.027540000003</v>
      </c>
      <c r="M16" s="85">
        <v>181329.04062000001</v>
      </c>
      <c r="N16" s="84">
        <v>4178839.1682599992</v>
      </c>
      <c r="O16" s="72"/>
      <c r="P16" s="72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4.1" customHeight="1" x14ac:dyDescent="0.25">
      <c r="A17" s="71"/>
      <c r="B17" s="81" t="s">
        <v>101</v>
      </c>
      <c r="C17" s="85">
        <v>1133801.6125400001</v>
      </c>
      <c r="D17" s="85">
        <v>1424315.6108100002</v>
      </c>
      <c r="E17" s="85">
        <v>55903.781029999998</v>
      </c>
      <c r="F17" s="85">
        <v>2911931.73239</v>
      </c>
      <c r="G17" s="85">
        <v>5525952.7367700003</v>
      </c>
      <c r="H17" s="85">
        <v>347135.0034799999</v>
      </c>
      <c r="I17" s="85">
        <v>279981.09969999996</v>
      </c>
      <c r="J17" s="85">
        <v>627116.10317999986</v>
      </c>
      <c r="K17" s="85">
        <v>170515.27867</v>
      </c>
      <c r="L17" s="85">
        <v>59922.652399999992</v>
      </c>
      <c r="M17" s="85">
        <v>230437.93106999999</v>
      </c>
      <c r="N17" s="84">
        <v>6383506.7710199999</v>
      </c>
      <c r="O17" s="72"/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4.1" customHeight="1" x14ac:dyDescent="0.25">
      <c r="A18" s="71"/>
      <c r="B18" s="255" t="s">
        <v>102</v>
      </c>
      <c r="C18" s="237">
        <v>1600751.45156</v>
      </c>
      <c r="D18" s="237">
        <v>2197041.8677599998</v>
      </c>
      <c r="E18" s="237">
        <v>126687.25992000001</v>
      </c>
      <c r="F18" s="237">
        <v>4403855</v>
      </c>
      <c r="G18" s="237">
        <v>8328335.5792399999</v>
      </c>
      <c r="H18" s="237">
        <v>744661.57946000004</v>
      </c>
      <c r="I18" s="237">
        <v>706505</v>
      </c>
      <c r="J18" s="237">
        <v>1451166.5794600002</v>
      </c>
      <c r="K18" s="237">
        <v>277260.11908999999</v>
      </c>
      <c r="L18" s="237">
        <v>190117.38562000002</v>
      </c>
      <c r="M18" s="237">
        <v>467377.50471000001</v>
      </c>
      <c r="N18" s="238">
        <v>10246879.663410001</v>
      </c>
      <c r="O18" s="72"/>
      <c r="P18" s="72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4.1" customHeight="1" x14ac:dyDescent="0.25">
      <c r="A19" s="71"/>
      <c r="B19" s="81" t="s">
        <v>103</v>
      </c>
      <c r="C19" s="85">
        <v>371500</v>
      </c>
      <c r="D19" s="85">
        <v>422551</v>
      </c>
      <c r="E19" s="85">
        <v>11025</v>
      </c>
      <c r="F19" s="85">
        <v>876128</v>
      </c>
      <c r="G19" s="85">
        <v>1681204</v>
      </c>
      <c r="H19" s="85">
        <v>31724</v>
      </c>
      <c r="I19" s="85">
        <v>21924</v>
      </c>
      <c r="J19" s="85">
        <v>53648</v>
      </c>
      <c r="K19" s="85">
        <v>42963</v>
      </c>
      <c r="L19" s="85">
        <v>23922</v>
      </c>
      <c r="M19" s="85">
        <v>66885</v>
      </c>
      <c r="N19" s="84">
        <v>1801737</v>
      </c>
      <c r="O19" s="72"/>
      <c r="P19" s="72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4.1" customHeight="1" x14ac:dyDescent="0.25">
      <c r="A20" s="71"/>
      <c r="B20" s="81" t="s">
        <v>104</v>
      </c>
      <c r="C20" s="85">
        <v>815924.11303999997</v>
      </c>
      <c r="D20" s="85">
        <v>951966.79494000005</v>
      </c>
      <c r="E20" s="85">
        <v>50319.828409999995</v>
      </c>
      <c r="F20" s="85">
        <v>2097331.2057499997</v>
      </c>
      <c r="G20" s="85">
        <v>3915541.9421399999</v>
      </c>
      <c r="H20" s="85">
        <v>177440.71917</v>
      </c>
      <c r="I20" s="85">
        <v>124921.39292999999</v>
      </c>
      <c r="J20" s="85">
        <v>302362.11209999997</v>
      </c>
      <c r="K20" s="85">
        <v>84854.418470000004</v>
      </c>
      <c r="L20" s="85">
        <v>102543.93422000001</v>
      </c>
      <c r="M20" s="85">
        <v>187398.35269000003</v>
      </c>
      <c r="N20" s="84">
        <v>4405302.4069299996</v>
      </c>
      <c r="O20" s="72"/>
      <c r="P20" s="72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4.1" customHeight="1" x14ac:dyDescent="0.25">
      <c r="A21" s="71"/>
      <c r="B21" s="81" t="s">
        <v>105</v>
      </c>
      <c r="C21" s="85">
        <v>1202502.2466199999</v>
      </c>
      <c r="D21" s="85">
        <v>1520095.4528299998</v>
      </c>
      <c r="E21" s="85">
        <v>62496.959100000007</v>
      </c>
      <c r="F21" s="85">
        <v>3192157.5243900004</v>
      </c>
      <c r="G21" s="85">
        <v>5977252.1829400007</v>
      </c>
      <c r="H21" s="85">
        <v>313095.87811000005</v>
      </c>
      <c r="I21" s="85">
        <v>197758.85191999999</v>
      </c>
      <c r="J21" s="85">
        <v>510854.73003000004</v>
      </c>
      <c r="K21" s="85">
        <v>130440.56413000001</v>
      </c>
      <c r="L21" s="85">
        <v>231410.86874999999</v>
      </c>
      <c r="M21" s="85">
        <v>361851.43287999998</v>
      </c>
      <c r="N21" s="84">
        <v>6849958.3458500002</v>
      </c>
      <c r="O21" s="72"/>
      <c r="P21" s="72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4.1" customHeight="1" x14ac:dyDescent="0.25">
      <c r="A22" s="71"/>
      <c r="B22" s="255" t="s">
        <v>106</v>
      </c>
      <c r="C22" s="237">
        <v>1656423</v>
      </c>
      <c r="D22" s="237">
        <v>2345261</v>
      </c>
      <c r="E22" s="237">
        <v>125125</v>
      </c>
      <c r="F22" s="237">
        <v>4827316</v>
      </c>
      <c r="G22" s="237">
        <v>8954125</v>
      </c>
      <c r="H22" s="237">
        <v>728560</v>
      </c>
      <c r="I22" s="237">
        <v>682765</v>
      </c>
      <c r="J22" s="237">
        <v>1411325</v>
      </c>
      <c r="K22" s="237">
        <v>222314</v>
      </c>
      <c r="L22" s="237">
        <v>278406</v>
      </c>
      <c r="M22" s="237">
        <v>500720</v>
      </c>
      <c r="N22" s="238">
        <v>10866170</v>
      </c>
      <c r="O22" s="72"/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4.1" customHeight="1" x14ac:dyDescent="0.25">
      <c r="A23" s="71"/>
      <c r="B23" s="81" t="s">
        <v>107</v>
      </c>
      <c r="C23" s="85">
        <v>388302</v>
      </c>
      <c r="D23" s="85">
        <v>397856</v>
      </c>
      <c r="E23" s="85">
        <v>6505</v>
      </c>
      <c r="F23" s="85">
        <v>885372</v>
      </c>
      <c r="G23" s="85">
        <v>1678035</v>
      </c>
      <c r="H23" s="85">
        <v>31893</v>
      </c>
      <c r="I23" s="85">
        <v>49375</v>
      </c>
      <c r="J23" s="85">
        <v>81268</v>
      </c>
      <c r="K23" s="85">
        <v>27933</v>
      </c>
      <c r="L23" s="85"/>
      <c r="M23" s="85">
        <v>27933</v>
      </c>
      <c r="N23" s="84">
        <v>1787236</v>
      </c>
      <c r="O23" s="72"/>
      <c r="P23" s="72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4.1" customHeight="1" x14ac:dyDescent="0.25">
      <c r="A24" s="71"/>
      <c r="B24" s="81" t="s">
        <v>108</v>
      </c>
      <c r="C24" s="85">
        <v>856930</v>
      </c>
      <c r="D24" s="85">
        <v>983528</v>
      </c>
      <c r="E24" s="85">
        <v>43309</v>
      </c>
      <c r="F24" s="85">
        <v>2213143</v>
      </c>
      <c r="G24" s="85">
        <v>4096910</v>
      </c>
      <c r="H24" s="85">
        <v>174854</v>
      </c>
      <c r="I24" s="85">
        <v>137241</v>
      </c>
      <c r="J24" s="85">
        <v>312095</v>
      </c>
      <c r="K24" s="85">
        <v>126411</v>
      </c>
      <c r="L24" s="85">
        <v>153995</v>
      </c>
      <c r="M24" s="85">
        <v>280406</v>
      </c>
      <c r="N24" s="84">
        <v>4689411</v>
      </c>
      <c r="O24" s="72"/>
      <c r="P24" s="72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4.1" customHeight="1" x14ac:dyDescent="0.25">
      <c r="A25" s="71"/>
      <c r="B25" s="81" t="s">
        <v>109</v>
      </c>
      <c r="C25" s="85">
        <v>1268607.66982</v>
      </c>
      <c r="D25" s="85">
        <v>1568772.7025199998</v>
      </c>
      <c r="E25" s="85">
        <v>62884.901380000003</v>
      </c>
      <c r="F25" s="85">
        <v>3431680.4521899996</v>
      </c>
      <c r="G25" s="85">
        <v>6331945.7259099996</v>
      </c>
      <c r="H25" s="85">
        <v>323913.15004000004</v>
      </c>
      <c r="I25" s="85">
        <v>246356.21768</v>
      </c>
      <c r="J25" s="85">
        <v>570269.36771999998</v>
      </c>
      <c r="K25" s="85">
        <v>185545.08068999997</v>
      </c>
      <c r="L25" s="85">
        <v>277720.44049000001</v>
      </c>
      <c r="M25" s="85">
        <v>463265.52117999998</v>
      </c>
      <c r="N25" s="84">
        <v>7365480.6148099992</v>
      </c>
      <c r="O25" s="72"/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4.1" customHeight="1" x14ac:dyDescent="0.25">
      <c r="A26" s="71"/>
      <c r="B26" s="255" t="s">
        <v>110</v>
      </c>
      <c r="C26" s="237">
        <v>1747002.6119599999</v>
      </c>
      <c r="D26" s="237">
        <v>2509687.4724400002</v>
      </c>
      <c r="E26" s="237">
        <v>108753.768</v>
      </c>
      <c r="F26" s="237">
        <v>5241185.3500400018</v>
      </c>
      <c r="G26" s="237">
        <v>9606629.2024400011</v>
      </c>
      <c r="H26" s="237">
        <v>760251.27341999998</v>
      </c>
      <c r="I26" s="237">
        <v>682394.69488000008</v>
      </c>
      <c r="J26" s="237">
        <v>1442645.9683000001</v>
      </c>
      <c r="K26" s="237">
        <v>226324.57211000001</v>
      </c>
      <c r="L26" s="237">
        <v>298282.63614000002</v>
      </c>
      <c r="M26" s="237">
        <v>524607.20825000003</v>
      </c>
      <c r="N26" s="238">
        <v>11573882.378990002</v>
      </c>
      <c r="O26" s="72"/>
      <c r="P26" s="72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4.1" customHeight="1" x14ac:dyDescent="0.25">
      <c r="A27" s="71"/>
      <c r="B27" s="81" t="s">
        <v>111</v>
      </c>
      <c r="C27" s="85">
        <v>421317.78949</v>
      </c>
      <c r="D27" s="85">
        <v>450873.50847999996</v>
      </c>
      <c r="E27" s="85">
        <v>6415.0920799999994</v>
      </c>
      <c r="F27" s="85">
        <v>1024922.8993699998</v>
      </c>
      <c r="G27" s="85">
        <v>1903529.2894199998</v>
      </c>
      <c r="H27" s="85">
        <v>40312.921629999997</v>
      </c>
      <c r="I27" s="85">
        <v>29292.152220000004</v>
      </c>
      <c r="J27" s="85">
        <v>69605.073850000001</v>
      </c>
      <c r="K27" s="85">
        <v>51969.078730000001</v>
      </c>
      <c r="L27" s="85">
        <v>14611.438600000001</v>
      </c>
      <c r="M27" s="85">
        <v>66580.517330000002</v>
      </c>
      <c r="N27" s="84">
        <v>2039714.8805999998</v>
      </c>
      <c r="O27" s="72"/>
      <c r="P27" s="72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4.1" customHeight="1" x14ac:dyDescent="0.25">
      <c r="A28" s="71"/>
      <c r="B28" s="81" t="s">
        <v>112</v>
      </c>
      <c r="C28" s="85">
        <v>915965.2676599999</v>
      </c>
      <c r="D28" s="85">
        <v>1118135.1318099999</v>
      </c>
      <c r="E28" s="85">
        <v>22511.453110000002</v>
      </c>
      <c r="F28" s="85">
        <v>2485744.69093</v>
      </c>
      <c r="G28" s="85">
        <v>4542356.5435099993</v>
      </c>
      <c r="H28" s="85">
        <v>191164.93039999998</v>
      </c>
      <c r="I28" s="85">
        <v>198665.83546999999</v>
      </c>
      <c r="J28" s="85">
        <v>389830.76587</v>
      </c>
      <c r="K28" s="85">
        <v>139294.26977000001</v>
      </c>
      <c r="L28" s="85">
        <v>19852.196969999997</v>
      </c>
      <c r="M28" s="85">
        <v>159146.46674</v>
      </c>
      <c r="N28" s="84">
        <v>5091333.7761199996</v>
      </c>
      <c r="O28" s="72"/>
      <c r="P28" s="72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4.1" customHeight="1" x14ac:dyDescent="0.25">
      <c r="A29" s="71"/>
      <c r="B29" s="81" t="s">
        <v>113</v>
      </c>
      <c r="C29" s="85">
        <v>1345277.53633</v>
      </c>
      <c r="D29" s="85">
        <v>1750383.48961</v>
      </c>
      <c r="E29" s="85">
        <v>40020.292050000004</v>
      </c>
      <c r="F29" s="85">
        <v>3834135.4919100003</v>
      </c>
      <c r="G29" s="85">
        <v>6969816.8099000007</v>
      </c>
      <c r="H29" s="85">
        <v>330441.62114</v>
      </c>
      <c r="I29" s="85">
        <v>279148.44091</v>
      </c>
      <c r="J29" s="85">
        <v>609590.06205000007</v>
      </c>
      <c r="K29" s="85">
        <v>172069.39208999998</v>
      </c>
      <c r="L29" s="85">
        <v>34018.897039999996</v>
      </c>
      <c r="M29" s="85">
        <v>206088.28912999999</v>
      </c>
      <c r="N29" s="84">
        <v>7785495.1610800009</v>
      </c>
      <c r="O29" s="72"/>
      <c r="P29" s="72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4.1" customHeight="1" x14ac:dyDescent="0.25">
      <c r="A30" s="71"/>
      <c r="B30" s="255" t="s">
        <v>114</v>
      </c>
      <c r="C30" s="237">
        <v>1845783.6593900002</v>
      </c>
      <c r="D30" s="237">
        <v>2774547.74584</v>
      </c>
      <c r="E30" s="237">
        <v>94073.165359999999</v>
      </c>
      <c r="F30" s="237">
        <v>5733119.6009900002</v>
      </c>
      <c r="G30" s="237">
        <v>10447524.171580002</v>
      </c>
      <c r="H30" s="237">
        <v>813196.96643999999</v>
      </c>
      <c r="I30" s="237">
        <v>789319.22407999996</v>
      </c>
      <c r="J30" s="237">
        <v>1602516.1905199999</v>
      </c>
      <c r="K30" s="237">
        <v>265748.60967000003</v>
      </c>
      <c r="L30" s="237">
        <v>364354.05421999999</v>
      </c>
      <c r="M30" s="237">
        <v>630102.66388999997</v>
      </c>
      <c r="N30" s="238">
        <v>12680143.025990002</v>
      </c>
      <c r="O30" s="72"/>
      <c r="P30" s="72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4.1" customHeight="1" x14ac:dyDescent="0.25">
      <c r="A31" s="71"/>
      <c r="B31" s="81" t="s">
        <v>115</v>
      </c>
      <c r="C31" s="85">
        <v>438806.54626999999</v>
      </c>
      <c r="D31" s="85">
        <v>530228.09323999996</v>
      </c>
      <c r="E31" s="85">
        <v>4198.4172700000008</v>
      </c>
      <c r="F31" s="85">
        <v>1142347.5770400001</v>
      </c>
      <c r="G31" s="85">
        <v>2115580.6338200001</v>
      </c>
      <c r="H31" s="85">
        <v>43340.927200000006</v>
      </c>
      <c r="I31" s="85">
        <v>89073.804489999995</v>
      </c>
      <c r="J31" s="85">
        <v>132414.73168999999</v>
      </c>
      <c r="K31" s="85">
        <v>23775.5389</v>
      </c>
      <c r="L31" s="85">
        <v>94911.701260000002</v>
      </c>
      <c r="M31" s="85">
        <v>118687.24016</v>
      </c>
      <c r="N31" s="84">
        <v>2366682.60567</v>
      </c>
      <c r="O31" s="72"/>
      <c r="P31" s="72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85">
        <v>978063.65153999999</v>
      </c>
      <c r="D32" s="85">
        <v>1218418.69205</v>
      </c>
      <c r="E32" s="85">
        <v>25374.327140000001</v>
      </c>
      <c r="F32" s="85">
        <v>2812473.4749500006</v>
      </c>
      <c r="G32" s="85">
        <v>5034330.145680001</v>
      </c>
      <c r="H32" s="85">
        <v>239240.88363000003</v>
      </c>
      <c r="I32" s="85">
        <v>237102.4051</v>
      </c>
      <c r="J32" s="85">
        <v>476343.28873000003</v>
      </c>
      <c r="K32" s="85">
        <v>118376.9681</v>
      </c>
      <c r="L32" s="85">
        <v>120931.7788</v>
      </c>
      <c r="M32" s="85">
        <v>239308.7469</v>
      </c>
      <c r="N32" s="84">
        <v>5749982.1813100008</v>
      </c>
      <c r="O32" s="72"/>
      <c r="P32" s="72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85">
        <v>1431934.9201500001</v>
      </c>
      <c r="D33" s="85">
        <v>1970624.1673400002</v>
      </c>
      <c r="E33" s="85">
        <v>34462.649019999997</v>
      </c>
      <c r="F33" s="85">
        <v>4255367.1064900002</v>
      </c>
      <c r="G33" s="85">
        <v>7692388.8430000003</v>
      </c>
      <c r="H33" s="85">
        <v>386723.7905</v>
      </c>
      <c r="I33" s="85">
        <v>342343.69868000003</v>
      </c>
      <c r="J33" s="85">
        <v>729067.48918000003</v>
      </c>
      <c r="K33" s="85">
        <v>138041.96588999999</v>
      </c>
      <c r="L33" s="85">
        <v>146803.85551999998</v>
      </c>
      <c r="M33" s="85">
        <v>284845.82140999998</v>
      </c>
      <c r="N33" s="84">
        <v>8706302.1535900012</v>
      </c>
      <c r="O33" s="72"/>
      <c r="P33" s="72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5" t="s">
        <v>146</v>
      </c>
      <c r="C34" s="237">
        <v>1995138.5925199999</v>
      </c>
      <c r="D34" s="237">
        <v>3125407.6829400002</v>
      </c>
      <c r="E34" s="237">
        <v>74786.193549999996</v>
      </c>
      <c r="F34" s="237">
        <v>6312256.3601599988</v>
      </c>
      <c r="G34" s="237">
        <v>11507588.82917</v>
      </c>
      <c r="H34" s="237">
        <v>897602.43344000005</v>
      </c>
      <c r="I34" s="237">
        <v>882531.39755000011</v>
      </c>
      <c r="J34" s="237">
        <v>1780133.8309900002</v>
      </c>
      <c r="K34" s="237">
        <v>315497.37737999996</v>
      </c>
      <c r="L34" s="237">
        <v>286242.09106999997</v>
      </c>
      <c r="M34" s="237">
        <v>601739.46844999993</v>
      </c>
      <c r="N34" s="238">
        <v>13889462.12861</v>
      </c>
      <c r="O34" s="72"/>
      <c r="P34" s="7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85">
        <v>475788.58430999995</v>
      </c>
      <c r="D35" s="85">
        <v>561590.78367000003</v>
      </c>
      <c r="E35" s="85">
        <v>6032.0673300000008</v>
      </c>
      <c r="F35" s="85">
        <v>1340838.9401499999</v>
      </c>
      <c r="G35" s="85">
        <v>2384250.3754599998</v>
      </c>
      <c r="H35" s="85">
        <v>36552.653250000003</v>
      </c>
      <c r="I35" s="85">
        <v>85211.312019999998</v>
      </c>
      <c r="J35" s="85">
        <v>121763.96527</v>
      </c>
      <c r="K35" s="85">
        <v>19924.482469999999</v>
      </c>
      <c r="L35" s="85">
        <v>71891.620179999998</v>
      </c>
      <c r="M35" s="85">
        <v>91816.102650000001</v>
      </c>
      <c r="N35" s="84">
        <v>2597830.4433799996</v>
      </c>
      <c r="O35" s="72"/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85">
        <v>1059695.2724900001</v>
      </c>
      <c r="D36" s="85">
        <v>1396256.0454299999</v>
      </c>
      <c r="E36" s="85">
        <v>27577.521680000002</v>
      </c>
      <c r="F36" s="85">
        <v>3067215.9596399991</v>
      </c>
      <c r="G36" s="85">
        <v>5550744.7992399987</v>
      </c>
      <c r="H36" s="85">
        <v>244422.62137000001</v>
      </c>
      <c r="I36" s="85">
        <v>270944.92499999999</v>
      </c>
      <c r="J36" s="85">
        <v>515367.54637</v>
      </c>
      <c r="K36" s="85">
        <v>68097.452929999999</v>
      </c>
      <c r="L36" s="85">
        <v>218126.77149999997</v>
      </c>
      <c r="M36" s="85">
        <v>286224.22442999994</v>
      </c>
      <c r="N36" s="84">
        <v>6352336.5700399987</v>
      </c>
      <c r="O36" s="72"/>
      <c r="P36" s="72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85">
        <v>1551119.3745599999</v>
      </c>
      <c r="D37" s="85">
        <v>2202424.16512</v>
      </c>
      <c r="E37" s="85">
        <v>38119.515829999997</v>
      </c>
      <c r="F37" s="85">
        <v>4632016.4338199999</v>
      </c>
      <c r="G37" s="85">
        <v>8423679.4893299993</v>
      </c>
      <c r="H37" s="85">
        <v>415140.36173</v>
      </c>
      <c r="I37" s="85">
        <v>461004.77146000002</v>
      </c>
      <c r="J37" s="85">
        <v>876145.13318999996</v>
      </c>
      <c r="K37" s="85">
        <v>105186.22274</v>
      </c>
      <c r="L37" s="85">
        <v>244322.37881999998</v>
      </c>
      <c r="M37" s="85">
        <v>349508.60155999998</v>
      </c>
      <c r="N37" s="84">
        <v>9649333.2240800001</v>
      </c>
      <c r="O37" s="72"/>
      <c r="P37" s="72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5" t="s">
        <v>121</v>
      </c>
      <c r="C38" s="237">
        <v>2148006.47334</v>
      </c>
      <c r="D38" s="237">
        <v>3486839.10984</v>
      </c>
      <c r="E38" s="237">
        <v>70823.953419999991</v>
      </c>
      <c r="F38" s="237">
        <v>6730575.8136700001</v>
      </c>
      <c r="G38" s="237">
        <v>12436245.350269999</v>
      </c>
      <c r="H38" s="237">
        <v>955951.08019999997</v>
      </c>
      <c r="I38" s="237">
        <v>1091452.71037</v>
      </c>
      <c r="J38" s="237">
        <v>2047403.79057</v>
      </c>
      <c r="K38" s="237">
        <v>259222.10213000001</v>
      </c>
      <c r="L38" s="237">
        <v>269583.33027999999</v>
      </c>
      <c r="M38" s="237">
        <v>528805.43241000001</v>
      </c>
      <c r="N38" s="238">
        <v>15012454.573249999</v>
      </c>
      <c r="O38" s="72"/>
      <c r="P38" s="72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85">
        <v>516456.05677999998</v>
      </c>
      <c r="D39" s="85">
        <v>704499.55577000009</v>
      </c>
      <c r="E39" s="85">
        <v>8171.8595400000004</v>
      </c>
      <c r="F39" s="85">
        <v>1367540.9433999998</v>
      </c>
      <c r="G39" s="85">
        <v>2596668.41549</v>
      </c>
      <c r="H39" s="85">
        <v>70992.664099999995</v>
      </c>
      <c r="I39" s="85">
        <v>124279.97253</v>
      </c>
      <c r="J39" s="85">
        <v>195272.63662999999</v>
      </c>
      <c r="K39" s="85">
        <v>102809.6398</v>
      </c>
      <c r="L39" s="85">
        <v>15556.264160000002</v>
      </c>
      <c r="M39" s="85">
        <v>118365.90396000001</v>
      </c>
      <c r="N39" s="84">
        <v>2910306.9560799999</v>
      </c>
      <c r="O39" s="72"/>
      <c r="P39" s="72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85">
        <v>1131829.75116</v>
      </c>
      <c r="D40" s="85">
        <v>1598941.6605099998</v>
      </c>
      <c r="E40" s="85">
        <v>23711.133290000002</v>
      </c>
      <c r="F40" s="85">
        <v>3089073.4963500006</v>
      </c>
      <c r="G40" s="85">
        <v>5843556.0413100002</v>
      </c>
      <c r="H40" s="85">
        <v>259211.14248000001</v>
      </c>
      <c r="I40" s="85">
        <v>346057.57893000002</v>
      </c>
      <c r="J40" s="85">
        <v>605268.72141</v>
      </c>
      <c r="K40" s="85">
        <v>155667.72628999999</v>
      </c>
      <c r="L40" s="85">
        <v>64953.402739999998</v>
      </c>
      <c r="M40" s="85">
        <v>220621.12902999998</v>
      </c>
      <c r="N40" s="84">
        <v>6669445.8917500004</v>
      </c>
      <c r="O40" s="72"/>
      <c r="P40" s="72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85">
        <v>1656148.72383</v>
      </c>
      <c r="D41" s="85">
        <v>2440872.3092200002</v>
      </c>
      <c r="E41" s="85">
        <v>35441.751859999997</v>
      </c>
      <c r="F41" s="85">
        <v>4528200.98802</v>
      </c>
      <c r="G41" s="85">
        <v>8660663.77293</v>
      </c>
      <c r="H41" s="85">
        <v>459103.00633</v>
      </c>
      <c r="I41" s="85">
        <v>559658.39789999998</v>
      </c>
      <c r="J41" s="85">
        <v>1018761.40423</v>
      </c>
      <c r="K41" s="85">
        <v>182588.78276</v>
      </c>
      <c r="L41" s="85">
        <v>89871.870859999995</v>
      </c>
      <c r="M41" s="85">
        <v>272460.65362</v>
      </c>
      <c r="N41" s="84">
        <v>9951885.8307799995</v>
      </c>
      <c r="O41" s="72"/>
      <c r="P41" s="72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5" t="s">
        <v>98</v>
      </c>
      <c r="C42" s="237">
        <v>2283486.5298300004</v>
      </c>
      <c r="D42" s="237">
        <v>3850147.7287800009</v>
      </c>
      <c r="E42" s="237">
        <v>71722.186730000001</v>
      </c>
      <c r="F42" s="237">
        <v>6630221.5240800045</v>
      </c>
      <c r="G42" s="237">
        <v>12835577.969420005</v>
      </c>
      <c r="H42" s="237">
        <v>1000545.8154</v>
      </c>
      <c r="I42" s="237">
        <v>1334134.46582</v>
      </c>
      <c r="J42" s="237">
        <v>2334680.2812200002</v>
      </c>
      <c r="K42" s="237">
        <v>434274.59856000001</v>
      </c>
      <c r="L42" s="237">
        <v>156296.62534999999</v>
      </c>
      <c r="M42" s="237">
        <v>590571.22390999994</v>
      </c>
      <c r="N42" s="238">
        <v>15760829.474550005</v>
      </c>
      <c r="O42" s="72"/>
      <c r="P42" s="72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85">
        <v>514471.32436999993</v>
      </c>
      <c r="D43" s="85">
        <v>710005.92891999998</v>
      </c>
      <c r="E43" s="85">
        <v>9182.4305299999996</v>
      </c>
      <c r="F43" s="85">
        <v>1328613.4710100002</v>
      </c>
      <c r="G43" s="85">
        <v>2562273.1548300004</v>
      </c>
      <c r="H43" s="85">
        <v>73099.498330000002</v>
      </c>
      <c r="I43" s="85">
        <v>185825.15700000001</v>
      </c>
      <c r="J43" s="85">
        <v>258924.65533000001</v>
      </c>
      <c r="K43" s="85">
        <v>20078.169819999999</v>
      </c>
      <c r="L43" s="85">
        <v>13173.85614</v>
      </c>
      <c r="M43" s="85">
        <v>33252.025959999999</v>
      </c>
      <c r="N43" s="84">
        <v>2854449.8361200001</v>
      </c>
      <c r="O43" s="72"/>
      <c r="P43" s="72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85">
        <v>1147017.2378199999</v>
      </c>
      <c r="D44" s="85">
        <v>1656972.56886</v>
      </c>
      <c r="E44" s="85">
        <v>25243.575690000001</v>
      </c>
      <c r="F44" s="85">
        <v>2889107.1984300013</v>
      </c>
      <c r="G44" s="85">
        <v>5718340.5808000006</v>
      </c>
      <c r="H44" s="85">
        <v>221302.54998999997</v>
      </c>
      <c r="I44" s="85">
        <v>334769.49229999998</v>
      </c>
      <c r="J44" s="85">
        <v>556072.04229000001</v>
      </c>
      <c r="K44" s="85">
        <v>69034.84997000001</v>
      </c>
      <c r="L44" s="85">
        <v>89652.039539999998</v>
      </c>
      <c r="M44" s="85">
        <v>158686.88951000001</v>
      </c>
      <c r="N44" s="84">
        <v>6433099.5126000009</v>
      </c>
      <c r="O44" s="72"/>
      <c r="P44" s="72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85">
        <v>1663599.96481</v>
      </c>
      <c r="D45" s="85">
        <v>2581373.3985100002</v>
      </c>
      <c r="E45" s="85">
        <v>47960.911080000005</v>
      </c>
      <c r="F45" s="85">
        <v>4244339.0362399993</v>
      </c>
      <c r="G45" s="85">
        <v>8537273.3106399998</v>
      </c>
      <c r="H45" s="85">
        <v>364693.37070000009</v>
      </c>
      <c r="I45" s="85">
        <v>540050.01581000001</v>
      </c>
      <c r="J45" s="85">
        <v>904743.3865100001</v>
      </c>
      <c r="K45" s="85">
        <v>92128.920060000004</v>
      </c>
      <c r="L45" s="85">
        <v>116761.08655000001</v>
      </c>
      <c r="M45" s="85">
        <v>208890.00661000001</v>
      </c>
      <c r="N45" s="84">
        <v>9650906.7037599999</v>
      </c>
      <c r="O45" s="72"/>
      <c r="P45" s="72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5" t="s">
        <v>144</v>
      </c>
      <c r="C46" s="237">
        <v>2269349.2648399994</v>
      </c>
      <c r="D46" s="237">
        <v>3838968.5201999997</v>
      </c>
      <c r="E46" s="237">
        <v>128739.23794000001</v>
      </c>
      <c r="F46" s="237">
        <v>6235079.0866999961</v>
      </c>
      <c r="G46" s="237">
        <v>12472136.109679995</v>
      </c>
      <c r="H46" s="237">
        <v>990046.72620000003</v>
      </c>
      <c r="I46" s="237">
        <v>1318880.7064399999</v>
      </c>
      <c r="J46" s="237">
        <v>2308927.4326399998</v>
      </c>
      <c r="K46" s="237">
        <v>230560.09500999999</v>
      </c>
      <c r="L46" s="237">
        <v>233200.79432999989</v>
      </c>
      <c r="M46" s="237">
        <v>463760.88933999988</v>
      </c>
      <c r="N46" s="238">
        <v>15244824.431659995</v>
      </c>
      <c r="O46" s="72"/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161</v>
      </c>
      <c r="C47" s="85">
        <v>495936.49458</v>
      </c>
      <c r="D47" s="85">
        <v>756888.60603999998</v>
      </c>
      <c r="E47" s="85">
        <v>33076.093939999999</v>
      </c>
      <c r="F47" s="85">
        <v>1476814.3807400009</v>
      </c>
      <c r="G47" s="85">
        <f>SUM(C47:F47)</f>
        <v>2762715.5753000006</v>
      </c>
      <c r="H47" s="85">
        <v>64268.031459999991</v>
      </c>
      <c r="I47" s="85">
        <v>93644.70365000001</v>
      </c>
      <c r="J47" s="85">
        <f>SUM(H47:I47)</f>
        <v>157912.73511000001</v>
      </c>
      <c r="K47" s="85">
        <v>35623.320980000004</v>
      </c>
      <c r="L47" s="85">
        <v>8901.2566200000001</v>
      </c>
      <c r="M47" s="85">
        <f>SUM(K47:L47)</f>
        <v>44524.577600000004</v>
      </c>
      <c r="N47" s="84">
        <f>SUM(M47,J47,G47)</f>
        <v>2965152.8880100008</v>
      </c>
      <c r="O47" s="72"/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162</v>
      </c>
      <c r="C48" s="85">
        <v>1112028.1311199998</v>
      </c>
      <c r="D48" s="85">
        <v>1704959.6627400001</v>
      </c>
      <c r="E48" s="85">
        <v>78499.822790000006</v>
      </c>
      <c r="F48" s="85">
        <v>3140913.5448099999</v>
      </c>
      <c r="G48" s="85">
        <v>6036401.1614599992</v>
      </c>
      <c r="H48" s="85">
        <v>186771.82803999999</v>
      </c>
      <c r="I48" s="85">
        <v>343168.78827000002</v>
      </c>
      <c r="J48" s="85">
        <v>529940.61630999995</v>
      </c>
      <c r="K48" s="85">
        <v>62469.506840000002</v>
      </c>
      <c r="L48" s="85">
        <v>102007.72664000001</v>
      </c>
      <c r="M48" s="85">
        <v>164477.23348</v>
      </c>
      <c r="N48" s="84">
        <v>6730819.0112499986</v>
      </c>
      <c r="O48" s="72"/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163</v>
      </c>
      <c r="C49" s="85">
        <v>1637240.4215500001</v>
      </c>
      <c r="D49" s="85">
        <v>2611932.1277699997</v>
      </c>
      <c r="E49" s="85">
        <v>122770.87286999999</v>
      </c>
      <c r="F49" s="85">
        <v>4483513.9626999982</v>
      </c>
      <c r="G49" s="85">
        <v>8855457.3848899975</v>
      </c>
      <c r="H49" s="85">
        <v>361166.06571</v>
      </c>
      <c r="I49" s="85">
        <v>401530.48641999997</v>
      </c>
      <c r="J49" s="85">
        <v>762696.55212999997</v>
      </c>
      <c r="K49" s="85">
        <v>96740.744449999998</v>
      </c>
      <c r="L49" s="85">
        <v>125594.45057</v>
      </c>
      <c r="M49" s="85">
        <v>222335.19501999998</v>
      </c>
      <c r="N49" s="84">
        <v>9840489.1320399977</v>
      </c>
      <c r="O49" s="72"/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5" t="s">
        <v>165</v>
      </c>
      <c r="C50" s="237">
        <v>2257490.98746</v>
      </c>
      <c r="D50" s="237">
        <v>3844670.146639999</v>
      </c>
      <c r="E50" s="237">
        <v>220036.61728999999</v>
      </c>
      <c r="F50" s="237">
        <v>6375867.7636999991</v>
      </c>
      <c r="G50" s="237">
        <v>12698065.51509</v>
      </c>
      <c r="H50" s="237">
        <v>859064.59574999998</v>
      </c>
      <c r="I50" s="237">
        <v>923045.65952999995</v>
      </c>
      <c r="J50" s="237">
        <v>1782110.2552799999</v>
      </c>
      <c r="K50" s="237">
        <v>188070.81073999999</v>
      </c>
      <c r="L50" s="237">
        <v>403283.01977000001</v>
      </c>
      <c r="M50" s="237">
        <v>591353.83051</v>
      </c>
      <c r="N50" s="238">
        <v>15071529.600880001</v>
      </c>
      <c r="O50" s="72"/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166</v>
      </c>
      <c r="C51" s="85">
        <v>502753.63003999996</v>
      </c>
      <c r="D51" s="85">
        <v>764795.68335000006</v>
      </c>
      <c r="E51" s="85">
        <v>52100.031259999996</v>
      </c>
      <c r="F51" s="85">
        <v>1398195.0272200003</v>
      </c>
      <c r="G51" s="85">
        <v>2717844.3718700004</v>
      </c>
      <c r="H51" s="85">
        <v>46218.124040000002</v>
      </c>
      <c r="I51" s="85">
        <v>126428.95754</v>
      </c>
      <c r="J51" s="85">
        <v>172647.08158</v>
      </c>
      <c r="K51" s="85">
        <v>3007.1210000000001</v>
      </c>
      <c r="L51" s="85">
        <v>75134.164140000008</v>
      </c>
      <c r="M51" s="85">
        <v>78141.285140000007</v>
      </c>
      <c r="N51" s="84">
        <v>2968632.7385900002</v>
      </c>
      <c r="O51" s="72"/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167</v>
      </c>
      <c r="C52" s="85">
        <v>1112643.14056</v>
      </c>
      <c r="D52" s="85">
        <v>1666544.8345900001</v>
      </c>
      <c r="E52" s="85">
        <v>115545.59159</v>
      </c>
      <c r="F52" s="85">
        <v>2847235.389489999</v>
      </c>
      <c r="G52" s="85">
        <v>5741968.9562299997</v>
      </c>
      <c r="H52" s="85">
        <v>195125.18437</v>
      </c>
      <c r="I52" s="85">
        <v>298306.74911000003</v>
      </c>
      <c r="J52" s="85">
        <v>493431.93348000001</v>
      </c>
      <c r="K52" s="85">
        <v>65178.026180000001</v>
      </c>
      <c r="L52" s="85">
        <v>170734.37439000001</v>
      </c>
      <c r="M52" s="85">
        <v>235912.40057</v>
      </c>
      <c r="N52" s="84">
        <v>6471313.2902799994</v>
      </c>
      <c r="O52" s="72"/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168</v>
      </c>
      <c r="C53" s="85">
        <v>1601617.0794300002</v>
      </c>
      <c r="D53" s="85">
        <v>2512384.8965000003</v>
      </c>
      <c r="E53" s="85">
        <v>165102.48577</v>
      </c>
      <c r="F53" s="85">
        <v>4022437.0777500002</v>
      </c>
      <c r="G53" s="85">
        <v>8301541.539450001</v>
      </c>
      <c r="H53" s="85">
        <v>334338.61924999999</v>
      </c>
      <c r="I53" s="85">
        <v>462747.00155000004</v>
      </c>
      <c r="J53" s="85">
        <v>797085.62080000003</v>
      </c>
      <c r="K53" s="85">
        <v>80191.450689999998</v>
      </c>
      <c r="L53" s="85">
        <v>197443.92879000001</v>
      </c>
      <c r="M53" s="85">
        <v>277635.37948</v>
      </c>
      <c r="N53" s="84">
        <v>9376262.5397300012</v>
      </c>
      <c r="O53" s="72"/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5" t="s">
        <v>169</v>
      </c>
      <c r="C54" s="237">
        <v>2114077.6639999999</v>
      </c>
      <c r="D54" s="237">
        <v>3760879.1430000002</v>
      </c>
      <c r="E54" s="237">
        <v>269117.31099999999</v>
      </c>
      <c r="F54" s="237">
        <v>5963963.8199999994</v>
      </c>
      <c r="G54" s="237">
        <v>12108037.937999999</v>
      </c>
      <c r="H54" s="237">
        <v>755513.52899999998</v>
      </c>
      <c r="I54" s="237">
        <v>1227458.4740000002</v>
      </c>
      <c r="J54" s="237">
        <v>1982972.003</v>
      </c>
      <c r="K54" s="237">
        <v>183626.92499999999</v>
      </c>
      <c r="L54" s="237">
        <v>409945.02899999998</v>
      </c>
      <c r="M54" s="237">
        <v>593571.95399999991</v>
      </c>
      <c r="N54" s="238">
        <v>14684581.895</v>
      </c>
      <c r="O54" s="72"/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171</v>
      </c>
      <c r="C55" s="85">
        <v>495190.63667000004</v>
      </c>
      <c r="D55" s="85">
        <v>808948.96314000012</v>
      </c>
      <c r="E55" s="85">
        <v>58096.377219999995</v>
      </c>
      <c r="F55" s="85">
        <v>1115936.8293799995</v>
      </c>
      <c r="G55" s="85">
        <v>2478172.8064099997</v>
      </c>
      <c r="H55" s="85">
        <v>22880.680199999999</v>
      </c>
      <c r="I55" s="85">
        <v>58053.341070000002</v>
      </c>
      <c r="J55" s="85">
        <v>80934.021269999997</v>
      </c>
      <c r="K55" s="85">
        <v>5847.9290300000002</v>
      </c>
      <c r="L55" s="85">
        <v>35079.487999999998</v>
      </c>
      <c r="M55" s="85">
        <v>40927.417029999997</v>
      </c>
      <c r="N55" s="84">
        <v>2600034.2447099998</v>
      </c>
      <c r="O55" s="72"/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172</v>
      </c>
      <c r="C56" s="85">
        <v>1106674.14157</v>
      </c>
      <c r="D56" s="85">
        <v>1667775.8495700001</v>
      </c>
      <c r="E56" s="85">
        <v>130768.61747</v>
      </c>
      <c r="F56" s="85">
        <v>2737277.7163500004</v>
      </c>
      <c r="G56" s="85">
        <v>5642496.3249600008</v>
      </c>
      <c r="H56" s="85">
        <v>203299.25386</v>
      </c>
      <c r="I56" s="85">
        <v>191464.06496000002</v>
      </c>
      <c r="J56" s="85">
        <v>394763.31882000004</v>
      </c>
      <c r="K56" s="85">
        <v>57037.682090000002</v>
      </c>
      <c r="L56" s="85">
        <v>121716.19803</v>
      </c>
      <c r="M56" s="85">
        <v>178753.88011999999</v>
      </c>
      <c r="N56" s="84">
        <v>6216013.5239000004</v>
      </c>
      <c r="O56" s="72"/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81" t="s">
        <v>183</v>
      </c>
      <c r="C57" s="85">
        <v>1594677.13017</v>
      </c>
      <c r="D57" s="85">
        <v>2511030.9783400004</v>
      </c>
      <c r="E57" s="85">
        <v>187122.88874999998</v>
      </c>
      <c r="F57" s="85">
        <v>4197308.5557899987</v>
      </c>
      <c r="G57" s="85">
        <v>8490139.5530500002</v>
      </c>
      <c r="H57" s="85">
        <v>345568.51464000001</v>
      </c>
      <c r="I57" s="85">
        <v>285358.72284999996</v>
      </c>
      <c r="J57" s="85">
        <v>630927.23748999997</v>
      </c>
      <c r="K57" s="85">
        <v>66803.122109999997</v>
      </c>
      <c r="L57" s="85">
        <v>152548.04327000002</v>
      </c>
      <c r="M57" s="85">
        <v>219351.16538000002</v>
      </c>
      <c r="N57" s="84">
        <v>9340417.9559199996</v>
      </c>
      <c r="O57" s="72"/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5" t="s">
        <v>185</v>
      </c>
      <c r="C58" s="237">
        <v>2204434.4964499995</v>
      </c>
      <c r="D58" s="237">
        <v>3700402.6612700005</v>
      </c>
      <c r="E58" s="237">
        <v>294340.79278999998</v>
      </c>
      <c r="F58" s="237">
        <v>6044360.6924400032</v>
      </c>
      <c r="G58" s="237">
        <v>12243538.642950002</v>
      </c>
      <c r="H58" s="237">
        <v>683341.65963000001</v>
      </c>
      <c r="I58" s="237">
        <v>658315.02815999999</v>
      </c>
      <c r="J58" s="237">
        <v>1341656.6877899999</v>
      </c>
      <c r="K58" s="237">
        <v>273235.44637000002</v>
      </c>
      <c r="L58" s="237">
        <v>443985.19888000004</v>
      </c>
      <c r="M58" s="237">
        <v>717220.64525000006</v>
      </c>
      <c r="N58" s="238">
        <v>14302415.975990001</v>
      </c>
      <c r="O58" s="72"/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188</v>
      </c>
      <c r="C59" s="85">
        <v>503160.42958</v>
      </c>
      <c r="D59" s="85">
        <v>861470.91767</v>
      </c>
      <c r="E59" s="85">
        <v>70979.345879999993</v>
      </c>
      <c r="F59" s="85">
        <v>1231681.8331300002</v>
      </c>
      <c r="G59" s="85">
        <v>2667292.5262600002</v>
      </c>
      <c r="H59" s="85">
        <v>66301.993610000005</v>
      </c>
      <c r="I59" s="85">
        <v>129634.94754000001</v>
      </c>
      <c r="J59" s="85">
        <v>195936.94115000003</v>
      </c>
      <c r="K59" s="85">
        <v>4286.9548700000005</v>
      </c>
      <c r="L59" s="85">
        <v>31387.755939999999</v>
      </c>
      <c r="M59" s="85">
        <v>35674.710809999997</v>
      </c>
      <c r="N59" s="84">
        <v>2898904.1782200001</v>
      </c>
      <c r="O59" s="72"/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65" t="s">
        <v>191</v>
      </c>
      <c r="C60" s="85">
        <v>1117452.6257</v>
      </c>
      <c r="D60" s="85">
        <v>1716364.4224999999</v>
      </c>
      <c r="E60" s="85">
        <v>170930.98532000001</v>
      </c>
      <c r="F60" s="85">
        <v>3016538.2337399991</v>
      </c>
      <c r="G60" s="85">
        <v>6021286.2672599992</v>
      </c>
      <c r="H60" s="85">
        <v>170732.98767999999</v>
      </c>
      <c r="I60" s="85">
        <v>318821.35634999996</v>
      </c>
      <c r="J60" s="85">
        <v>489554.34402999992</v>
      </c>
      <c r="K60" s="85">
        <v>69156.076870000004</v>
      </c>
      <c r="L60" s="85">
        <v>116048.75468</v>
      </c>
      <c r="M60" s="85">
        <v>185204.83155</v>
      </c>
      <c r="N60" s="84">
        <v>6696045.4428399988</v>
      </c>
      <c r="O60" s="72"/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65" t="s">
        <v>192</v>
      </c>
      <c r="C61" s="85">
        <v>1619168.31538</v>
      </c>
      <c r="D61" s="85">
        <v>2506957.9619300002</v>
      </c>
      <c r="E61" s="85">
        <v>219938.66667000001</v>
      </c>
      <c r="F61" s="85">
        <v>4411154.6626799954</v>
      </c>
      <c r="G61" s="85">
        <v>8757219.6066599954</v>
      </c>
      <c r="H61" s="85">
        <v>268105.23647999996</v>
      </c>
      <c r="I61" s="85">
        <v>416371.74518000003</v>
      </c>
      <c r="J61" s="85">
        <v>684476.98166000005</v>
      </c>
      <c r="K61" s="85">
        <v>100964.31107</v>
      </c>
      <c r="L61" s="85">
        <v>136431.31419</v>
      </c>
      <c r="M61" s="85">
        <v>237395.62526</v>
      </c>
      <c r="N61" s="84">
        <v>9679092.2135799956</v>
      </c>
      <c r="O61" s="72"/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5" t="s">
        <v>194</v>
      </c>
      <c r="C62" s="237">
        <v>2233965.6360800001</v>
      </c>
      <c r="D62" s="237">
        <v>3799598.9101799997</v>
      </c>
      <c r="E62" s="237">
        <v>326097.21272999997</v>
      </c>
      <c r="F62" s="237">
        <v>6247818.126229994</v>
      </c>
      <c r="G62" s="237">
        <v>12607479.885219993</v>
      </c>
      <c r="H62" s="237">
        <v>520583.17235999997</v>
      </c>
      <c r="I62" s="237">
        <v>803334.76752999995</v>
      </c>
      <c r="J62" s="237">
        <v>1323917.93989</v>
      </c>
      <c r="K62" s="237">
        <v>221412.87747000001</v>
      </c>
      <c r="L62" s="237">
        <v>739103.53586000006</v>
      </c>
      <c r="M62" s="237">
        <v>960516.41333000013</v>
      </c>
      <c r="N62" s="238">
        <v>14891914.238439992</v>
      </c>
      <c r="O62" s="72"/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3.9" customHeight="1" x14ac:dyDescent="0.25">
      <c r="A63" s="75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</row>
    <row r="64" spans="1:255" s="74" customFormat="1" ht="6" customHeight="1" x14ac:dyDescent="0.25">
      <c r="A64" s="75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</row>
    <row r="65" spans="2:3" x14ac:dyDescent="0.25">
      <c r="B65" s="315" t="s">
        <v>27</v>
      </c>
      <c r="C65" s="315"/>
    </row>
  </sheetData>
  <mergeCells count="1">
    <mergeCell ref="B65:C65"/>
  </mergeCells>
  <phoneticPr fontId="0" type="noConversion"/>
  <hyperlinks>
    <hyperlink ref="B65:C65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78" orientation="landscape" r:id="rId1"/>
  <headerFooter alignWithMargins="0">
    <oddFooter>&amp;C&amp;G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8"/>
    <pageSetUpPr fitToPage="1"/>
  </sheetPr>
  <dimension ref="A1:IU64"/>
  <sheetViews>
    <sheetView showGridLines="0" showZeros="0" tabSelected="1" zoomScale="97" zoomScaleNormal="97" workbookViewId="0">
      <pane xSplit="2" ySplit="5" topLeftCell="C51" activePane="bottomRight" state="frozen"/>
      <selection pane="topRight"/>
      <selection pane="bottomLeft"/>
      <selection pane="bottomRight" activeCell="P65" sqref="P65"/>
    </sheetView>
  </sheetViews>
  <sheetFormatPr baseColWidth="10" defaultColWidth="11.44140625" defaultRowHeight="15.6" x14ac:dyDescent="0.35"/>
  <cols>
    <col min="1" max="1" width="2.33203125" style="18" customWidth="1"/>
    <col min="2" max="2" width="9.6640625" style="67" customWidth="1"/>
    <col min="3" max="8" width="10" style="67" customWidth="1"/>
    <col min="9" max="9" width="9.33203125" style="67" customWidth="1"/>
    <col min="10" max="10" width="9.5546875" style="67" customWidth="1"/>
    <col min="11" max="11" width="9.33203125" style="67" customWidth="1"/>
    <col min="12" max="13" width="9.5546875" style="67" customWidth="1"/>
    <col min="14" max="15" width="10" style="67" customWidth="1"/>
    <col min="16" max="16384" width="11.44140625" style="17"/>
  </cols>
  <sheetData>
    <row r="1" spans="1:255" s="211" customFormat="1" x14ac:dyDescent="0.25">
      <c r="B1" s="213" t="s">
        <v>17</v>
      </c>
      <c r="O1" s="214" t="str">
        <f>Aurkibidea!B8</f>
        <v>2014ko 4. hiruhilabetea</v>
      </c>
    </row>
    <row r="2" spans="1:255" s="64" customFormat="1" ht="18" customHeight="1" x14ac:dyDescent="0.25">
      <c r="A2" s="62"/>
      <c r="B2" s="120" t="s">
        <v>125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255" s="64" customFormat="1" ht="13.5" customHeight="1" x14ac:dyDescent="0.25">
      <c r="A3" s="62"/>
      <c r="B3" s="122" t="s">
        <v>126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55" s="64" customFormat="1" ht="17.2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  <c r="O4" s="83" t="s">
        <v>127</v>
      </c>
    </row>
    <row r="5" spans="1:255" s="70" customFormat="1" ht="41.25" customHeight="1" x14ac:dyDescent="0.25">
      <c r="A5" s="68"/>
      <c r="B5" s="123" t="s">
        <v>82</v>
      </c>
      <c r="C5" s="233" t="s">
        <v>152</v>
      </c>
      <c r="D5" s="233" t="s">
        <v>129</v>
      </c>
      <c r="E5" s="233" t="s">
        <v>153</v>
      </c>
      <c r="F5" s="233" t="s">
        <v>154</v>
      </c>
      <c r="G5" s="233" t="s">
        <v>155</v>
      </c>
      <c r="H5" s="125" t="s">
        <v>87</v>
      </c>
      <c r="I5" s="233" t="s">
        <v>156</v>
      </c>
      <c r="J5" s="233" t="s">
        <v>157</v>
      </c>
      <c r="K5" s="125" t="s">
        <v>90</v>
      </c>
      <c r="L5" s="233" t="s">
        <v>158</v>
      </c>
      <c r="M5" s="233" t="s">
        <v>159</v>
      </c>
      <c r="N5" s="125" t="s">
        <v>93</v>
      </c>
      <c r="O5" s="234" t="s">
        <v>135</v>
      </c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4.5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80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4.1" customHeight="1" x14ac:dyDescent="0.25">
      <c r="A7" s="71"/>
      <c r="B7" s="255" t="s">
        <v>173</v>
      </c>
      <c r="C7" s="243">
        <v>2482406</v>
      </c>
      <c r="D7" s="243">
        <v>1927987</v>
      </c>
      <c r="E7" s="243">
        <v>170057</v>
      </c>
      <c r="F7" s="243">
        <v>400457</v>
      </c>
      <c r="G7" s="243">
        <v>92447</v>
      </c>
      <c r="H7" s="243">
        <v>5073354</v>
      </c>
      <c r="I7" s="243">
        <v>8104</v>
      </c>
      <c r="J7" s="243">
        <v>156523</v>
      </c>
      <c r="K7" s="243">
        <v>164626</v>
      </c>
      <c r="L7" s="243">
        <v>73568</v>
      </c>
      <c r="M7" s="243">
        <v>638806</v>
      </c>
      <c r="N7" s="243">
        <v>712374</v>
      </c>
      <c r="O7" s="244">
        <v>5950354</v>
      </c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4.1" customHeight="1" x14ac:dyDescent="0.25">
      <c r="A8" s="71"/>
      <c r="B8" s="255" t="s">
        <v>174</v>
      </c>
      <c r="C8" s="243">
        <v>2740571</v>
      </c>
      <c r="D8" s="243">
        <v>2117622</v>
      </c>
      <c r="E8" s="243">
        <v>186032</v>
      </c>
      <c r="F8" s="243">
        <v>531706</v>
      </c>
      <c r="G8" s="243">
        <v>93149</v>
      </c>
      <c r="H8" s="243">
        <v>5669079</v>
      </c>
      <c r="I8" s="243">
        <v>13132</v>
      </c>
      <c r="J8" s="243">
        <v>77928</v>
      </c>
      <c r="K8" s="243">
        <v>91061</v>
      </c>
      <c r="L8" s="243">
        <v>44728</v>
      </c>
      <c r="M8" s="243">
        <v>491612</v>
      </c>
      <c r="N8" s="243">
        <v>536340</v>
      </c>
      <c r="O8" s="244">
        <v>6296480</v>
      </c>
      <c r="P8" s="72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4.1" customHeight="1" x14ac:dyDescent="0.25">
      <c r="A9" s="71"/>
      <c r="B9" s="255" t="s">
        <v>175</v>
      </c>
      <c r="C9" s="243">
        <v>2869628</v>
      </c>
      <c r="D9" s="243">
        <v>2977975</v>
      </c>
      <c r="E9" s="243">
        <v>160350</v>
      </c>
      <c r="F9" s="243">
        <v>325196</v>
      </c>
      <c r="G9" s="243">
        <v>73814</v>
      </c>
      <c r="H9" s="243">
        <v>6406964</v>
      </c>
      <c r="I9" s="243">
        <v>15850</v>
      </c>
      <c r="J9" s="243">
        <v>185902</v>
      </c>
      <c r="K9" s="243">
        <v>201752</v>
      </c>
      <c r="L9" s="243">
        <v>41377</v>
      </c>
      <c r="M9" s="243">
        <v>266485</v>
      </c>
      <c r="N9" s="243">
        <v>307861</v>
      </c>
      <c r="O9" s="244">
        <v>6916578</v>
      </c>
      <c r="P9" s="7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4.1" customHeight="1" x14ac:dyDescent="0.25">
      <c r="A10" s="71"/>
      <c r="B10" s="255" t="s">
        <v>176</v>
      </c>
      <c r="C10" s="243">
        <v>3279309</v>
      </c>
      <c r="D10" s="243">
        <v>3439816</v>
      </c>
      <c r="E10" s="243">
        <v>169849</v>
      </c>
      <c r="F10" s="243">
        <v>280792</v>
      </c>
      <c r="G10" s="243">
        <v>52246</v>
      </c>
      <c r="H10" s="243">
        <v>7222011</v>
      </c>
      <c r="I10" s="243">
        <v>18364</v>
      </c>
      <c r="J10" s="243">
        <v>184221</v>
      </c>
      <c r="K10" s="243">
        <v>202584</v>
      </c>
      <c r="L10" s="243">
        <v>22771</v>
      </c>
      <c r="M10" s="243">
        <v>293640</v>
      </c>
      <c r="N10" s="243">
        <v>316411</v>
      </c>
      <c r="O10" s="244">
        <v>7741006</v>
      </c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4.1" customHeight="1" x14ac:dyDescent="0.25">
      <c r="A11" s="71"/>
      <c r="B11" s="255" t="s">
        <v>177</v>
      </c>
      <c r="C11" s="243">
        <v>3473942</v>
      </c>
      <c r="D11" s="243">
        <v>3838121</v>
      </c>
      <c r="E11" s="243">
        <v>178459</v>
      </c>
      <c r="F11" s="243">
        <v>169161</v>
      </c>
      <c r="G11" s="243">
        <v>49596</v>
      </c>
      <c r="H11" s="243">
        <v>7709280</v>
      </c>
      <c r="I11" s="243">
        <v>9121</v>
      </c>
      <c r="J11" s="243">
        <v>95805</v>
      </c>
      <c r="K11" s="243">
        <v>104926</v>
      </c>
      <c r="L11" s="243">
        <v>18809</v>
      </c>
      <c r="M11" s="243">
        <v>155051</v>
      </c>
      <c r="N11" s="243">
        <v>173859</v>
      </c>
      <c r="O11" s="244">
        <v>7988065</v>
      </c>
      <c r="P11" s="72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4.1" customHeight="1" x14ac:dyDescent="0.25">
      <c r="A12" s="71"/>
      <c r="B12" s="255" t="s">
        <v>178</v>
      </c>
      <c r="C12" s="243">
        <v>3694695</v>
      </c>
      <c r="D12" s="243">
        <v>4277230</v>
      </c>
      <c r="E12" s="243">
        <v>188058</v>
      </c>
      <c r="F12" s="243">
        <v>185884</v>
      </c>
      <c r="G12" s="243">
        <v>84419</v>
      </c>
      <c r="H12" s="243">
        <v>8430286</v>
      </c>
      <c r="I12" s="243">
        <v>12310</v>
      </c>
      <c r="J12" s="243">
        <v>64230</v>
      </c>
      <c r="K12" s="243">
        <v>76540</v>
      </c>
      <c r="L12" s="243">
        <v>28571</v>
      </c>
      <c r="M12" s="243" t="s">
        <v>182</v>
      </c>
      <c r="N12" s="243">
        <v>28571</v>
      </c>
      <c r="O12" s="244">
        <v>8535396</v>
      </c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4.1" customHeight="1" x14ac:dyDescent="0.25">
      <c r="A13" s="71"/>
      <c r="B13" s="255" t="s">
        <v>179</v>
      </c>
      <c r="C13" s="243">
        <v>3920977</v>
      </c>
      <c r="D13" s="243">
        <v>4267495</v>
      </c>
      <c r="E13" s="243">
        <v>212452</v>
      </c>
      <c r="F13" s="243">
        <v>154590</v>
      </c>
      <c r="G13" s="243">
        <v>93169</v>
      </c>
      <c r="H13" s="243">
        <v>8648683</v>
      </c>
      <c r="I13" s="243">
        <v>9589</v>
      </c>
      <c r="J13" s="243">
        <v>136656</v>
      </c>
      <c r="K13" s="243">
        <v>146245</v>
      </c>
      <c r="L13" s="243">
        <v>35765</v>
      </c>
      <c r="M13" s="243">
        <v>362218</v>
      </c>
      <c r="N13" s="243">
        <v>397983</v>
      </c>
      <c r="O13" s="244">
        <v>9192911</v>
      </c>
      <c r="P13" s="72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4.1" customHeight="1" x14ac:dyDescent="0.25">
      <c r="A14" s="71"/>
      <c r="B14" s="255" t="s">
        <v>180</v>
      </c>
      <c r="C14" s="243">
        <v>4104261</v>
      </c>
      <c r="D14" s="243">
        <v>4493797</v>
      </c>
      <c r="E14" s="243">
        <v>234448</v>
      </c>
      <c r="F14" s="243">
        <v>236308</v>
      </c>
      <c r="G14" s="243">
        <v>69144</v>
      </c>
      <c r="H14" s="243">
        <v>9137959</v>
      </c>
      <c r="I14" s="243">
        <v>11945</v>
      </c>
      <c r="J14" s="243">
        <v>209292</v>
      </c>
      <c r="K14" s="243">
        <v>221237</v>
      </c>
      <c r="L14" s="243">
        <v>27392</v>
      </c>
      <c r="M14" s="243">
        <v>561900</v>
      </c>
      <c r="N14" s="243">
        <v>589292</v>
      </c>
      <c r="O14" s="244">
        <v>9948488</v>
      </c>
      <c r="P14" s="72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86">
        <v>939179.9471799999</v>
      </c>
      <c r="D15" s="86">
        <v>972949.92217999988</v>
      </c>
      <c r="E15" s="86">
        <v>60711.863939999988</v>
      </c>
      <c r="F15" s="86">
        <v>41173.373099999968</v>
      </c>
      <c r="G15" s="86">
        <v>2619.2716799999998</v>
      </c>
      <c r="H15" s="86">
        <v>2016634.3780799999</v>
      </c>
      <c r="I15" s="86">
        <v>33.909970000000001</v>
      </c>
      <c r="J15" s="86">
        <v>12463.760049999999</v>
      </c>
      <c r="K15" s="86">
        <v>12497.67002</v>
      </c>
      <c r="L15" s="86">
        <v>3145.4772699999999</v>
      </c>
      <c r="M15" s="86">
        <v>0</v>
      </c>
      <c r="N15" s="86">
        <v>3145.4772699999999</v>
      </c>
      <c r="O15" s="87">
        <v>2032277.5253699999</v>
      </c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86">
        <v>1460465.34</v>
      </c>
      <c r="D16" s="86">
        <v>2087445.1929500005</v>
      </c>
      <c r="E16" s="86">
        <v>104673.34849</v>
      </c>
      <c r="F16" s="86">
        <v>92088.128249999601</v>
      </c>
      <c r="G16" s="86">
        <v>9553.9167999999991</v>
      </c>
      <c r="H16" s="86">
        <v>3754225.92649</v>
      </c>
      <c r="I16" s="86">
        <v>1132.4768899999999</v>
      </c>
      <c r="J16" s="86">
        <v>56844.730490000002</v>
      </c>
      <c r="K16" s="86">
        <v>57977.20738</v>
      </c>
      <c r="L16" s="86">
        <v>5835.2422299999998</v>
      </c>
      <c r="M16" s="86">
        <v>0</v>
      </c>
      <c r="N16" s="86">
        <v>5835.2422299999998</v>
      </c>
      <c r="O16" s="87">
        <v>3818038.3761</v>
      </c>
      <c r="P16" s="72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4.1" customHeight="1" x14ac:dyDescent="0.25">
      <c r="A17" s="71"/>
      <c r="B17" s="81" t="s">
        <v>101</v>
      </c>
      <c r="C17" s="86">
        <v>3117502.5758799985</v>
      </c>
      <c r="D17" s="86">
        <v>3106469.9122600001</v>
      </c>
      <c r="E17" s="86">
        <v>154318.19025999997</v>
      </c>
      <c r="F17" s="86">
        <v>127013.29081000015</v>
      </c>
      <c r="G17" s="86">
        <v>24566.699329999999</v>
      </c>
      <c r="H17" s="86">
        <v>6529870.6685399981</v>
      </c>
      <c r="I17" s="86">
        <v>2866.9504400000001</v>
      </c>
      <c r="J17" s="86">
        <v>113610.93648</v>
      </c>
      <c r="K17" s="86">
        <v>116477.88692</v>
      </c>
      <c r="L17" s="86">
        <v>11958.508890000001</v>
      </c>
      <c r="M17" s="86">
        <v>0</v>
      </c>
      <c r="N17" s="86">
        <v>11958.508890000001</v>
      </c>
      <c r="O17" s="87">
        <v>6658307.0643499987</v>
      </c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4.1" customHeight="1" x14ac:dyDescent="0.25">
      <c r="A18" s="71"/>
      <c r="B18" s="255" t="s">
        <v>102</v>
      </c>
      <c r="C18" s="243">
        <v>4213339.2803399991</v>
      </c>
      <c r="D18" s="243">
        <v>4884980.0657600006</v>
      </c>
      <c r="E18" s="243">
        <v>256660.37894999993</v>
      </c>
      <c r="F18" s="243">
        <v>218450.95922999922</v>
      </c>
      <c r="G18" s="243">
        <v>68448.536940000005</v>
      </c>
      <c r="H18" s="243">
        <v>9641879.221219996</v>
      </c>
      <c r="I18" s="243">
        <v>3201.92623</v>
      </c>
      <c r="J18" s="243">
        <v>168263.78198000003</v>
      </c>
      <c r="K18" s="243">
        <v>171465.70821000004</v>
      </c>
      <c r="L18" s="243">
        <v>18882.032810000001</v>
      </c>
      <c r="M18" s="243">
        <v>451000</v>
      </c>
      <c r="N18" s="243">
        <v>469882.03281</v>
      </c>
      <c r="O18" s="244">
        <v>10283226.962239997</v>
      </c>
      <c r="P18" s="72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4.1" customHeight="1" x14ac:dyDescent="0.25">
      <c r="A19" s="71"/>
      <c r="B19" s="81" t="s">
        <v>103</v>
      </c>
      <c r="C19" s="86">
        <v>989315.70403000014</v>
      </c>
      <c r="D19" s="86">
        <v>1173950.5979599999</v>
      </c>
      <c r="E19" s="86">
        <v>38986.397900000004</v>
      </c>
      <c r="F19" s="86">
        <v>3639.3167299998458</v>
      </c>
      <c r="G19" s="86">
        <v>3564.4493600000001</v>
      </c>
      <c r="H19" s="86">
        <v>2209456.4659799999</v>
      </c>
      <c r="I19" s="86">
        <v>109.26436000000001</v>
      </c>
      <c r="J19" s="86">
        <v>13019.026969999997</v>
      </c>
      <c r="K19" s="86">
        <v>13128.291329999996</v>
      </c>
      <c r="L19" s="86">
        <v>2938.1590499999998</v>
      </c>
      <c r="M19" s="86"/>
      <c r="N19" s="86">
        <v>2938.1590499999998</v>
      </c>
      <c r="O19" s="87">
        <v>2225522.9163599997</v>
      </c>
      <c r="P19" s="72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4.1" customHeight="1" x14ac:dyDescent="0.25">
      <c r="A20" s="71"/>
      <c r="B20" s="81" t="s">
        <v>104</v>
      </c>
      <c r="C20" s="86">
        <v>1469836.9740599999</v>
      </c>
      <c r="D20" s="86">
        <v>2370727.3750200006</v>
      </c>
      <c r="E20" s="86">
        <v>97773.718930000017</v>
      </c>
      <c r="F20" s="86">
        <v>46209.778820000589</v>
      </c>
      <c r="G20" s="86">
        <v>134781.82988999999</v>
      </c>
      <c r="H20" s="86">
        <v>4119329.6767200013</v>
      </c>
      <c r="I20" s="86">
        <v>2533.2631499999998</v>
      </c>
      <c r="J20" s="86">
        <v>31359.386120000003</v>
      </c>
      <c r="K20" s="86">
        <v>33892.649270000002</v>
      </c>
      <c r="L20" s="86">
        <v>6577.2330099999999</v>
      </c>
      <c r="M20" s="86">
        <v>134000</v>
      </c>
      <c r="N20" s="86">
        <v>140577.23301</v>
      </c>
      <c r="O20" s="87">
        <v>4293799.5590000013</v>
      </c>
      <c r="P20" s="72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4.1" customHeight="1" x14ac:dyDescent="0.25">
      <c r="A21" s="71"/>
      <c r="B21" s="81" t="s">
        <v>105</v>
      </c>
      <c r="C21" s="86">
        <v>3215627.6650700001</v>
      </c>
      <c r="D21" s="86">
        <v>3530101.0422400003</v>
      </c>
      <c r="E21" s="86">
        <v>146728.47586000001</v>
      </c>
      <c r="F21" s="86">
        <v>98700.272690000013</v>
      </c>
      <c r="G21" s="86">
        <v>9913.2753699999994</v>
      </c>
      <c r="H21" s="86">
        <v>7001070.73123</v>
      </c>
      <c r="I21" s="86">
        <v>19577.789170000004</v>
      </c>
      <c r="J21" s="86">
        <v>55455.151600000012</v>
      </c>
      <c r="K21" s="86">
        <v>75032.940770000016</v>
      </c>
      <c r="L21" s="86">
        <v>8390.7680500000006</v>
      </c>
      <c r="M21" s="86">
        <v>134000</v>
      </c>
      <c r="N21" s="86">
        <v>142390.76805000001</v>
      </c>
      <c r="O21" s="87">
        <v>7218494.4400500003</v>
      </c>
      <c r="P21" s="72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4.1" customHeight="1" x14ac:dyDescent="0.25">
      <c r="A22" s="71"/>
      <c r="B22" s="255" t="s">
        <v>106</v>
      </c>
      <c r="C22" s="243">
        <v>4401057</v>
      </c>
      <c r="D22" s="243">
        <v>5513329</v>
      </c>
      <c r="E22" s="243">
        <v>281713</v>
      </c>
      <c r="F22" s="243">
        <v>151367</v>
      </c>
      <c r="G22" s="243">
        <v>252646</v>
      </c>
      <c r="H22" s="243">
        <v>10600112</v>
      </c>
      <c r="I22" s="243">
        <v>5278</v>
      </c>
      <c r="J22" s="243">
        <v>107242</v>
      </c>
      <c r="K22" s="243">
        <v>112520</v>
      </c>
      <c r="L22" s="243">
        <v>76527</v>
      </c>
      <c r="M22" s="243">
        <v>421001</v>
      </c>
      <c r="N22" s="243">
        <v>497528</v>
      </c>
      <c r="O22" s="244">
        <v>11210160</v>
      </c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4.1" customHeight="1" x14ac:dyDescent="0.25">
      <c r="A23" s="71"/>
      <c r="B23" s="81" t="s">
        <v>107</v>
      </c>
      <c r="C23" s="86">
        <v>1062249</v>
      </c>
      <c r="D23" s="86">
        <v>1211680</v>
      </c>
      <c r="E23" s="86">
        <v>39670</v>
      </c>
      <c r="F23" s="86">
        <v>3824</v>
      </c>
      <c r="G23" s="86">
        <v>1373</v>
      </c>
      <c r="H23" s="86">
        <v>2318796</v>
      </c>
      <c r="I23" s="86">
        <v>513</v>
      </c>
      <c r="J23" s="86">
        <v>15087</v>
      </c>
      <c r="K23" s="86">
        <v>15600</v>
      </c>
      <c r="L23" s="86">
        <v>3073</v>
      </c>
      <c r="M23" s="86"/>
      <c r="N23" s="86">
        <v>3073</v>
      </c>
      <c r="O23" s="87">
        <v>2337469</v>
      </c>
      <c r="P23" s="72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4.1" customHeight="1" x14ac:dyDescent="0.25">
      <c r="A24" s="71"/>
      <c r="B24" s="81" t="s">
        <v>108</v>
      </c>
      <c r="C24" s="86">
        <v>1609546</v>
      </c>
      <c r="D24" s="86">
        <v>2623419</v>
      </c>
      <c r="E24" s="86">
        <v>102649</v>
      </c>
      <c r="F24" s="86">
        <v>50295</v>
      </c>
      <c r="G24" s="86">
        <v>10892</v>
      </c>
      <c r="H24" s="86">
        <v>4396801</v>
      </c>
      <c r="I24" s="86">
        <v>1851</v>
      </c>
      <c r="J24" s="86">
        <v>29101</v>
      </c>
      <c r="K24" s="86">
        <v>30952</v>
      </c>
      <c r="L24" s="86">
        <v>6237</v>
      </c>
      <c r="M24" s="86"/>
      <c r="N24" s="86">
        <v>6237</v>
      </c>
      <c r="O24" s="87">
        <v>4433990</v>
      </c>
      <c r="P24" s="72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4.1" customHeight="1" x14ac:dyDescent="0.25">
      <c r="A25" s="71"/>
      <c r="B25" s="81" t="s">
        <v>109</v>
      </c>
      <c r="C25" s="86">
        <v>3718027.93719</v>
      </c>
      <c r="D25" s="86">
        <v>4105225.4830400003</v>
      </c>
      <c r="E25" s="86">
        <v>152774.14680999998</v>
      </c>
      <c r="F25" s="86">
        <v>100394.48627999984</v>
      </c>
      <c r="G25" s="86">
        <v>26051.575870000001</v>
      </c>
      <c r="H25" s="86">
        <v>8102473.6291899998</v>
      </c>
      <c r="I25" s="86">
        <v>8675.8343999999997</v>
      </c>
      <c r="J25" s="86">
        <v>51431.843809999991</v>
      </c>
      <c r="K25" s="86">
        <v>60107.678209999991</v>
      </c>
      <c r="L25" s="86">
        <v>8799.7209599999987</v>
      </c>
      <c r="M25" s="86">
        <v>114000</v>
      </c>
      <c r="N25" s="86">
        <v>122799.72096000001</v>
      </c>
      <c r="O25" s="87">
        <v>8285381.0283599989</v>
      </c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4.1" customHeight="1" x14ac:dyDescent="0.25">
      <c r="A26" s="71"/>
      <c r="B26" s="255" t="s">
        <v>110</v>
      </c>
      <c r="C26" s="243">
        <v>5110120.4819900002</v>
      </c>
      <c r="D26" s="243">
        <v>6118903.1505900007</v>
      </c>
      <c r="E26" s="243">
        <v>285297.21061000001</v>
      </c>
      <c r="F26" s="243">
        <v>209875.16663000081</v>
      </c>
      <c r="G26" s="243">
        <v>63494.524529999995</v>
      </c>
      <c r="H26" s="243">
        <v>11787690.534350002</v>
      </c>
      <c r="I26" s="243">
        <v>14516.990040000001</v>
      </c>
      <c r="J26" s="243">
        <v>113504.42746000001</v>
      </c>
      <c r="K26" s="243">
        <v>128021.41750000001</v>
      </c>
      <c r="L26" s="243">
        <v>12342.855320000001</v>
      </c>
      <c r="M26" s="243">
        <v>426000</v>
      </c>
      <c r="N26" s="243">
        <v>438342.85531999997</v>
      </c>
      <c r="O26" s="244">
        <v>12354054.807170002</v>
      </c>
      <c r="P26" s="72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4.1" customHeight="1" x14ac:dyDescent="0.25">
      <c r="A27" s="71"/>
      <c r="B27" s="81" t="s">
        <v>111</v>
      </c>
      <c r="C27" s="86">
        <v>1176821.6320699998</v>
      </c>
      <c r="D27" s="86">
        <v>1453966.17399</v>
      </c>
      <c r="E27" s="86">
        <v>51807.642349999995</v>
      </c>
      <c r="F27" s="86">
        <v>4493.1420499999076</v>
      </c>
      <c r="G27" s="86">
        <v>1992.9565899999998</v>
      </c>
      <c r="H27" s="86">
        <v>2689081.5470499997</v>
      </c>
      <c r="I27" s="86">
        <v>618.3540099999999</v>
      </c>
      <c r="J27" s="86">
        <v>3459.0745000000002</v>
      </c>
      <c r="K27" s="86">
        <v>4077.4285100000002</v>
      </c>
      <c r="L27" s="86">
        <v>2682.09816</v>
      </c>
      <c r="M27" s="86">
        <v>0</v>
      </c>
      <c r="N27" s="86">
        <v>2682.09816</v>
      </c>
      <c r="O27" s="87">
        <v>2695841.0737199998</v>
      </c>
      <c r="P27" s="72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4.1" customHeight="1" x14ac:dyDescent="0.25">
      <c r="A28" s="71"/>
      <c r="B28" s="81" t="s">
        <v>112</v>
      </c>
      <c r="C28" s="86">
        <v>1885278.8662200002</v>
      </c>
      <c r="D28" s="86">
        <v>2997576.3083100002</v>
      </c>
      <c r="E28" s="86">
        <v>117375.78231000001</v>
      </c>
      <c r="F28" s="86">
        <v>78085.567289999686</v>
      </c>
      <c r="G28" s="86">
        <v>7414.3391600000004</v>
      </c>
      <c r="H28" s="86">
        <v>5085730.8632899998</v>
      </c>
      <c r="I28" s="86">
        <v>9537.5309800000014</v>
      </c>
      <c r="J28" s="86">
        <v>32190.125940000005</v>
      </c>
      <c r="K28" s="86">
        <v>41727.656920000009</v>
      </c>
      <c r="L28" s="86">
        <v>6213.5926199999994</v>
      </c>
      <c r="M28" s="86">
        <v>0</v>
      </c>
      <c r="N28" s="86">
        <v>6213.5926199999994</v>
      </c>
      <c r="O28" s="87">
        <v>5133672.11283</v>
      </c>
      <c r="P28" s="72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4.1" customHeight="1" x14ac:dyDescent="0.25">
      <c r="A29" s="71"/>
      <c r="B29" s="81" t="s">
        <v>113</v>
      </c>
      <c r="C29" s="86">
        <v>4257260.3582699997</v>
      </c>
      <c r="D29" s="86">
        <v>4504814.4092200007</v>
      </c>
      <c r="E29" s="86">
        <v>190124.07353999998</v>
      </c>
      <c r="F29" s="86">
        <v>89630.400689999573</v>
      </c>
      <c r="G29" s="86">
        <v>39979.314979999996</v>
      </c>
      <c r="H29" s="86">
        <v>9081808.5566999987</v>
      </c>
      <c r="I29" s="86">
        <v>10997.256949999999</v>
      </c>
      <c r="J29" s="86">
        <v>42670.197619999999</v>
      </c>
      <c r="K29" s="86">
        <v>53667.454570000002</v>
      </c>
      <c r="L29" s="86">
        <v>8746.066929999999</v>
      </c>
      <c r="M29" s="86">
        <v>-284.66336000000001</v>
      </c>
      <c r="N29" s="86">
        <v>8461.4035699999986</v>
      </c>
      <c r="O29" s="87">
        <v>9143937.4148399979</v>
      </c>
      <c r="P29" s="72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4.1" customHeight="1" x14ac:dyDescent="0.25">
      <c r="A30" s="71"/>
      <c r="B30" s="255" t="s">
        <v>114</v>
      </c>
      <c r="C30" s="243">
        <v>5748225.1076299995</v>
      </c>
      <c r="D30" s="243">
        <v>6768598.2784000002</v>
      </c>
      <c r="E30" s="243">
        <v>341163.69475000002</v>
      </c>
      <c r="F30" s="243">
        <v>150139.0803999994</v>
      </c>
      <c r="G30" s="243">
        <v>98366.052519999997</v>
      </c>
      <c r="H30" s="243">
        <v>13106492.213699998</v>
      </c>
      <c r="I30" s="243">
        <v>12409.562980000001</v>
      </c>
      <c r="J30" s="243">
        <v>86957.944399999993</v>
      </c>
      <c r="K30" s="243">
        <v>99367.507379999995</v>
      </c>
      <c r="L30" s="243">
        <v>35659.988570000001</v>
      </c>
      <c r="M30" s="243">
        <v>127215.33663999999</v>
      </c>
      <c r="N30" s="243">
        <v>162875.32520999998</v>
      </c>
      <c r="O30" s="244">
        <v>13368735.046289997</v>
      </c>
      <c r="P30" s="72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4.1" customHeight="1" x14ac:dyDescent="0.25">
      <c r="A31" s="71"/>
      <c r="B31" s="81" t="s">
        <v>115</v>
      </c>
      <c r="C31" s="86">
        <v>1345883.9475799999</v>
      </c>
      <c r="D31" s="86">
        <v>1519741.1070000001</v>
      </c>
      <c r="E31" s="86">
        <v>62794.446200000006</v>
      </c>
      <c r="F31" s="86">
        <v>12587.603980000131</v>
      </c>
      <c r="G31" s="86">
        <v>4004.9249599999998</v>
      </c>
      <c r="H31" s="86">
        <v>2945012.0297200005</v>
      </c>
      <c r="I31" s="86">
        <v>150.12202000000002</v>
      </c>
      <c r="J31" s="86">
        <v>24890.569920000002</v>
      </c>
      <c r="K31" s="86">
        <v>25040.691940000001</v>
      </c>
      <c r="L31" s="86">
        <v>3746.4349899999997</v>
      </c>
      <c r="M31" s="86">
        <v>0</v>
      </c>
      <c r="N31" s="86">
        <v>3746.4349899999997</v>
      </c>
      <c r="O31" s="87">
        <v>2973799.1566500003</v>
      </c>
      <c r="P31" s="72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86">
        <v>2202901.4660300002</v>
      </c>
      <c r="D32" s="86">
        <v>3031111.0069300001</v>
      </c>
      <c r="E32" s="86">
        <v>135449.81758</v>
      </c>
      <c r="F32" s="86">
        <v>67805.205500000156</v>
      </c>
      <c r="G32" s="86">
        <v>10721.804399999999</v>
      </c>
      <c r="H32" s="86">
        <v>5447989.3004400004</v>
      </c>
      <c r="I32" s="86">
        <v>2686.7286899999999</v>
      </c>
      <c r="J32" s="86">
        <v>33315.58597</v>
      </c>
      <c r="K32" s="86">
        <v>36002.314660000004</v>
      </c>
      <c r="L32" s="86">
        <v>7538.8765700000004</v>
      </c>
      <c r="M32" s="86">
        <v>0</v>
      </c>
      <c r="N32" s="86">
        <v>7538.8765700000004</v>
      </c>
      <c r="O32" s="87">
        <v>5491530.4916700004</v>
      </c>
      <c r="P32" s="72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86">
        <v>5078000.6922300002</v>
      </c>
      <c r="D33" s="86">
        <v>4723265.43554</v>
      </c>
      <c r="E33" s="86">
        <v>204482.12222000008</v>
      </c>
      <c r="F33" s="86">
        <v>128710.58837999962</v>
      </c>
      <c r="G33" s="86">
        <v>57310.810599999997</v>
      </c>
      <c r="H33" s="86">
        <v>10191769.648969999</v>
      </c>
      <c r="I33" s="86">
        <v>2687.4636899999996</v>
      </c>
      <c r="J33" s="86">
        <v>39191.874710000004</v>
      </c>
      <c r="K33" s="86">
        <v>41879.338400000001</v>
      </c>
      <c r="L33" s="86">
        <v>9708.7391800000005</v>
      </c>
      <c r="M33" s="86">
        <v>0</v>
      </c>
      <c r="N33" s="86">
        <v>9708.7391800000005</v>
      </c>
      <c r="O33" s="87">
        <v>10243357.72655</v>
      </c>
      <c r="P33" s="72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5" t="s">
        <v>146</v>
      </c>
      <c r="C34" s="243">
        <v>6742757.6937499996</v>
      </c>
      <c r="D34" s="243">
        <v>6994399.5438200003</v>
      </c>
      <c r="E34" s="243">
        <v>462941.63217</v>
      </c>
      <c r="F34" s="243">
        <v>279274.51983999833</v>
      </c>
      <c r="G34" s="243">
        <v>137553.97301999998</v>
      </c>
      <c r="H34" s="243">
        <v>14616927.362599997</v>
      </c>
      <c r="I34" s="243">
        <v>3404.6590000000001</v>
      </c>
      <c r="J34" s="243">
        <v>62998.537679999987</v>
      </c>
      <c r="K34" s="243">
        <v>66403.196679999994</v>
      </c>
      <c r="L34" s="243">
        <v>31049.065859999999</v>
      </c>
      <c r="M34" s="243">
        <v>59000</v>
      </c>
      <c r="N34" s="243">
        <v>90049.065860000002</v>
      </c>
      <c r="O34" s="244">
        <v>14773379.625139996</v>
      </c>
      <c r="P34" s="7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86">
        <v>1485134.2021900001</v>
      </c>
      <c r="D35" s="86">
        <v>1574463.3785700002</v>
      </c>
      <c r="E35" s="86">
        <v>60113.442230000001</v>
      </c>
      <c r="F35" s="86">
        <v>3903.7164300000295</v>
      </c>
      <c r="G35" s="86">
        <v>1861.3324199999997</v>
      </c>
      <c r="H35" s="86">
        <v>3125476.0718400003</v>
      </c>
      <c r="I35" s="86">
        <v>450.36179000000004</v>
      </c>
      <c r="J35" s="86">
        <v>1304.6965700000001</v>
      </c>
      <c r="K35" s="86">
        <v>1755.05836</v>
      </c>
      <c r="L35" s="86">
        <v>2367.3716100000001</v>
      </c>
      <c r="M35" s="86">
        <v>0</v>
      </c>
      <c r="N35" s="86">
        <v>2367.3716100000001</v>
      </c>
      <c r="O35" s="87">
        <v>3129598.5018100003</v>
      </c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86">
        <v>2354758.56067</v>
      </c>
      <c r="D36" s="86">
        <v>3094814.9072499997</v>
      </c>
      <c r="E36" s="86">
        <v>152092.27598999999</v>
      </c>
      <c r="F36" s="86">
        <v>88843.29716000054</v>
      </c>
      <c r="G36" s="86">
        <v>65035.71357</v>
      </c>
      <c r="H36" s="86">
        <v>5755544.7546399999</v>
      </c>
      <c r="I36" s="86">
        <v>2863.3422499999997</v>
      </c>
      <c r="J36" s="86">
        <v>41884.51829</v>
      </c>
      <c r="K36" s="86">
        <v>44747.860540000001</v>
      </c>
      <c r="L36" s="86">
        <v>26986.976330000001</v>
      </c>
      <c r="M36" s="86">
        <v>0</v>
      </c>
      <c r="N36" s="86">
        <v>26986.976330000001</v>
      </c>
      <c r="O36" s="87">
        <v>5827279.5915099997</v>
      </c>
      <c r="P36" s="72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86">
        <v>5141433.0248600002</v>
      </c>
      <c r="D37" s="86">
        <v>4467029.2855599998</v>
      </c>
      <c r="E37" s="86">
        <v>241095.26968</v>
      </c>
      <c r="F37" s="86">
        <v>121019.2235499993</v>
      </c>
      <c r="G37" s="86">
        <v>137199.83664999998</v>
      </c>
      <c r="H37" s="86">
        <v>10107776.6403</v>
      </c>
      <c r="I37" s="86">
        <v>2912.9846200000002</v>
      </c>
      <c r="J37" s="86">
        <v>105409.81008000001</v>
      </c>
      <c r="K37" s="86">
        <v>108322.79470000001</v>
      </c>
      <c r="L37" s="86">
        <v>30737.572940000002</v>
      </c>
      <c r="M37" s="86">
        <v>53500</v>
      </c>
      <c r="N37" s="86">
        <v>84237.572939999998</v>
      </c>
      <c r="O37" s="87">
        <v>10300337.00794</v>
      </c>
      <c r="P37" s="72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5" t="s">
        <v>121</v>
      </c>
      <c r="C38" s="243">
        <v>6671569.5409700004</v>
      </c>
      <c r="D38" s="243">
        <v>6187113.4270600006</v>
      </c>
      <c r="E38" s="243">
        <v>412631.33663999999</v>
      </c>
      <c r="F38" s="243">
        <v>360887.37156000175</v>
      </c>
      <c r="G38" s="243">
        <v>230543.28723000002</v>
      </c>
      <c r="H38" s="243">
        <v>13862744.963460004</v>
      </c>
      <c r="I38" s="243">
        <v>14956.513350000001</v>
      </c>
      <c r="J38" s="243">
        <v>87542.505720000016</v>
      </c>
      <c r="K38" s="243">
        <v>102499.01907000001</v>
      </c>
      <c r="L38" s="243">
        <v>50932.262769999994</v>
      </c>
      <c r="M38" s="243">
        <v>413500</v>
      </c>
      <c r="N38" s="243">
        <v>464432.26276999997</v>
      </c>
      <c r="O38" s="244">
        <v>14429676.245300004</v>
      </c>
      <c r="P38" s="72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86">
        <v>1438792.69405</v>
      </c>
      <c r="D39" s="86">
        <v>1472813.3308599999</v>
      </c>
      <c r="E39" s="86">
        <v>78484.275989999995</v>
      </c>
      <c r="F39" s="86">
        <v>55219.307239999995</v>
      </c>
      <c r="G39" s="86">
        <v>668.05332999999996</v>
      </c>
      <c r="H39" s="86">
        <v>3045977.6614700002</v>
      </c>
      <c r="I39" s="86">
        <v>91.01606000000001</v>
      </c>
      <c r="J39" s="86">
        <v>4682.1954399999995</v>
      </c>
      <c r="K39" s="86">
        <v>4773.2114999999994</v>
      </c>
      <c r="L39" s="86">
        <v>29927.214089999998</v>
      </c>
      <c r="M39" s="86">
        <v>0</v>
      </c>
      <c r="N39" s="86">
        <v>29927.214089999998</v>
      </c>
      <c r="O39" s="87">
        <v>3080678.0870600003</v>
      </c>
      <c r="P39" s="72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86">
        <v>1840288.4950699999</v>
      </c>
      <c r="D40" s="86">
        <v>2604857.41659</v>
      </c>
      <c r="E40" s="86">
        <v>177369.33516000002</v>
      </c>
      <c r="F40" s="86">
        <v>516382.25277000014</v>
      </c>
      <c r="G40" s="86">
        <v>20098.378409999998</v>
      </c>
      <c r="H40" s="86">
        <v>5158995.8780000005</v>
      </c>
      <c r="I40" s="86">
        <v>257.60404</v>
      </c>
      <c r="J40" s="86">
        <v>41597.561620000008</v>
      </c>
      <c r="K40" s="86">
        <v>41855.165660000006</v>
      </c>
      <c r="L40" s="86">
        <v>37288.703419999998</v>
      </c>
      <c r="M40" s="86">
        <v>320000</v>
      </c>
      <c r="N40" s="86">
        <v>357288.70341999998</v>
      </c>
      <c r="O40" s="87">
        <v>5558139.747080001</v>
      </c>
      <c r="P40" s="72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86">
        <v>3950044.2889400003</v>
      </c>
      <c r="D41" s="86">
        <v>3613651.3702700003</v>
      </c>
      <c r="E41" s="86">
        <v>263766.92272999999</v>
      </c>
      <c r="F41" s="86">
        <v>517226.9201100003</v>
      </c>
      <c r="G41" s="86">
        <v>32644.924549999996</v>
      </c>
      <c r="H41" s="86">
        <v>8377334.4265999999</v>
      </c>
      <c r="I41" s="86">
        <v>2131.3997199999999</v>
      </c>
      <c r="J41" s="86">
        <v>33495.64856999999</v>
      </c>
      <c r="K41" s="86">
        <v>35627.048289999992</v>
      </c>
      <c r="L41" s="86">
        <v>40248.630680000002</v>
      </c>
      <c r="M41" s="86">
        <v>320000</v>
      </c>
      <c r="N41" s="86">
        <v>360248.63068</v>
      </c>
      <c r="O41" s="87">
        <v>8773210.1055699997</v>
      </c>
      <c r="P41" s="72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5" t="s">
        <v>98</v>
      </c>
      <c r="C42" s="243">
        <v>5455108.5329299988</v>
      </c>
      <c r="D42" s="243">
        <v>5773720.6598700006</v>
      </c>
      <c r="E42" s="243">
        <v>422576.19372999994</v>
      </c>
      <c r="F42" s="243">
        <v>782690.90115999989</v>
      </c>
      <c r="G42" s="243">
        <v>62834.777040000001</v>
      </c>
      <c r="H42" s="243">
        <v>12496931.06473</v>
      </c>
      <c r="I42" s="243">
        <v>2878.2820200000001</v>
      </c>
      <c r="J42" s="243">
        <v>116024.91668999998</v>
      </c>
      <c r="K42" s="243">
        <v>118903.19870999998</v>
      </c>
      <c r="L42" s="243">
        <v>51694.7932</v>
      </c>
      <c r="M42" s="243">
        <v>1765000</v>
      </c>
      <c r="N42" s="243">
        <v>1816694.7932</v>
      </c>
      <c r="O42" s="244">
        <v>14432529.056639999</v>
      </c>
      <c r="P42" s="72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86">
        <v>1395062.0739399996</v>
      </c>
      <c r="D43" s="86">
        <v>1507409.8815199998</v>
      </c>
      <c r="E43" s="86">
        <v>76021.433539999998</v>
      </c>
      <c r="F43" s="86">
        <v>23403.996239999775</v>
      </c>
      <c r="G43" s="86">
        <v>468.29649000000001</v>
      </c>
      <c r="H43" s="86">
        <v>3002365.6817299994</v>
      </c>
      <c r="I43" s="86">
        <v>196.73939000000001</v>
      </c>
      <c r="J43" s="86">
        <v>38715.082949999989</v>
      </c>
      <c r="K43" s="86">
        <v>38911.822339999992</v>
      </c>
      <c r="L43" s="86">
        <v>33073.465400000001</v>
      </c>
      <c r="M43" s="86">
        <v>0</v>
      </c>
      <c r="N43" s="86">
        <v>33073.465400000001</v>
      </c>
      <c r="O43" s="87">
        <v>3074350.9694699994</v>
      </c>
      <c r="P43" s="72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86">
        <v>1874458.9427100006</v>
      </c>
      <c r="D44" s="86">
        <v>2731767.5457899999</v>
      </c>
      <c r="E44" s="86">
        <v>167327.171</v>
      </c>
      <c r="F44" s="86">
        <v>583639.34325000038</v>
      </c>
      <c r="G44" s="86">
        <v>3972.3723</v>
      </c>
      <c r="H44" s="86">
        <v>5361165.3750500018</v>
      </c>
      <c r="I44" s="86">
        <v>377.95819</v>
      </c>
      <c r="J44" s="86">
        <v>63825.778569999995</v>
      </c>
      <c r="K44" s="86">
        <v>64203.736759999993</v>
      </c>
      <c r="L44" s="86">
        <v>38459.858829999997</v>
      </c>
      <c r="M44" s="86">
        <v>1100000.5775000001</v>
      </c>
      <c r="N44" s="86">
        <v>1138460.4363300002</v>
      </c>
      <c r="O44" s="87">
        <v>6563829.5481400015</v>
      </c>
      <c r="P44" s="72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86">
        <v>3829845.72755</v>
      </c>
      <c r="D45" s="86">
        <v>4038872.0411400017</v>
      </c>
      <c r="E45" s="86">
        <v>276567.01458999998</v>
      </c>
      <c r="F45" s="86">
        <v>663300.44830999989</v>
      </c>
      <c r="G45" s="86">
        <v>8314.0786800000005</v>
      </c>
      <c r="H45" s="86">
        <v>8816899.3102700002</v>
      </c>
      <c r="I45" s="86">
        <v>424.33977999999996</v>
      </c>
      <c r="J45" s="86">
        <v>78066.577209999989</v>
      </c>
      <c r="K45" s="86">
        <v>78490.916989999983</v>
      </c>
      <c r="L45" s="86">
        <v>43426.314939999997</v>
      </c>
      <c r="M45" s="86">
        <v>1305000</v>
      </c>
      <c r="N45" s="86">
        <v>1348426.31494</v>
      </c>
      <c r="O45" s="87">
        <v>10243816.542200001</v>
      </c>
      <c r="P45" s="72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5" t="s">
        <v>144</v>
      </c>
      <c r="C46" s="243">
        <v>5321089.7570099998</v>
      </c>
      <c r="D46" s="243">
        <v>6145245.6921499996</v>
      </c>
      <c r="E46" s="243">
        <v>489684.75357</v>
      </c>
      <c r="F46" s="243">
        <v>758305.41107000038</v>
      </c>
      <c r="G46" s="243">
        <v>95940.742759999994</v>
      </c>
      <c r="H46" s="243">
        <v>12810266.356559999</v>
      </c>
      <c r="I46" s="243">
        <v>1373.7552000000001</v>
      </c>
      <c r="J46" s="243">
        <v>218396.39171999996</v>
      </c>
      <c r="K46" s="243">
        <v>219770.14691999997</v>
      </c>
      <c r="L46" s="243">
        <v>56993.429579999996</v>
      </c>
      <c r="M46" s="243">
        <v>2387048.2442199998</v>
      </c>
      <c r="N46" s="243">
        <v>2444041.6738</v>
      </c>
      <c r="O46" s="244">
        <v>15474078.177279998</v>
      </c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161</v>
      </c>
      <c r="C47" s="86">
        <v>1468685.1697299993</v>
      </c>
      <c r="D47" s="86">
        <v>1457597.0173500003</v>
      </c>
      <c r="E47" s="86">
        <v>81005.278820000007</v>
      </c>
      <c r="F47" s="86">
        <v>66417.709070000099</v>
      </c>
      <c r="G47" s="86">
        <v>40695.068180000002</v>
      </c>
      <c r="H47" s="86">
        <f>SUM(C47:G47)</f>
        <v>3114400.24315</v>
      </c>
      <c r="I47" s="86">
        <v>362.62821000000002</v>
      </c>
      <c r="J47" s="86">
        <v>38927.139589999984</v>
      </c>
      <c r="K47" s="86">
        <f>SUM(I47:J47)</f>
        <v>39289.767799999987</v>
      </c>
      <c r="L47" s="86">
        <v>39193.136239999993</v>
      </c>
      <c r="M47" s="86">
        <v>68800</v>
      </c>
      <c r="N47" s="86">
        <f>SUM(L47:M47)</f>
        <v>107993.13623999999</v>
      </c>
      <c r="O47" s="87">
        <f>SUM(H47,K47,N47)</f>
        <v>3261683.1471899999</v>
      </c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162</v>
      </c>
      <c r="C48" s="86">
        <v>2039860.9659500001</v>
      </c>
      <c r="D48" s="86">
        <v>2834692.8541600006</v>
      </c>
      <c r="E48" s="86">
        <v>202690.37560000003</v>
      </c>
      <c r="F48" s="86">
        <v>249173.9481099993</v>
      </c>
      <c r="G48" s="86">
        <v>45181.781800000004</v>
      </c>
      <c r="H48" s="86">
        <v>5371599.9256199999</v>
      </c>
      <c r="I48" s="86">
        <v>1115.87914</v>
      </c>
      <c r="J48" s="86">
        <v>33154.787599999996</v>
      </c>
      <c r="K48" s="86">
        <v>34270.666739999993</v>
      </c>
      <c r="L48" s="86">
        <v>50669.48272</v>
      </c>
      <c r="M48" s="86">
        <v>170800</v>
      </c>
      <c r="N48" s="86">
        <v>221469.48272</v>
      </c>
      <c r="O48" s="87">
        <v>5627340.0750799999</v>
      </c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163</v>
      </c>
      <c r="C49" s="86">
        <v>4273565.3111800002</v>
      </c>
      <c r="D49" s="86">
        <v>4168051.6967799985</v>
      </c>
      <c r="E49" s="86">
        <v>311797.44659000018</v>
      </c>
      <c r="F49" s="86">
        <v>1094254.1804</v>
      </c>
      <c r="G49" s="86">
        <v>64498.930289999997</v>
      </c>
      <c r="H49" s="86">
        <v>9912167.5652400013</v>
      </c>
      <c r="I49" s="86">
        <v>1656.9149799999998</v>
      </c>
      <c r="J49" s="86">
        <v>115161.62234</v>
      </c>
      <c r="K49" s="86">
        <v>116818.53732</v>
      </c>
      <c r="L49" s="86">
        <v>53118.925869999999</v>
      </c>
      <c r="M49" s="86">
        <v>170800</v>
      </c>
      <c r="N49" s="86">
        <v>223918.92587000001</v>
      </c>
      <c r="O49" s="87">
        <v>10252905.02843</v>
      </c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5" t="s">
        <v>165</v>
      </c>
      <c r="C50" s="243">
        <v>5783519.7919700034</v>
      </c>
      <c r="D50" s="243">
        <v>5935008.5323799979</v>
      </c>
      <c r="E50" s="243">
        <v>559313.61956999998</v>
      </c>
      <c r="F50" s="243">
        <v>816810.14719999954</v>
      </c>
      <c r="G50" s="243">
        <v>216683.33513999998</v>
      </c>
      <c r="H50" s="243">
        <v>13311335.42626</v>
      </c>
      <c r="I50" s="243">
        <v>3800.1949199999999</v>
      </c>
      <c r="J50" s="243">
        <v>336699.80085999996</v>
      </c>
      <c r="K50" s="243">
        <v>340499.99577999994</v>
      </c>
      <c r="L50" s="243">
        <v>109922.54878000001</v>
      </c>
      <c r="M50" s="243">
        <v>1331677.4350000001</v>
      </c>
      <c r="N50" s="243">
        <v>1441599.9837800001</v>
      </c>
      <c r="O50" s="244">
        <v>15093435.405820001</v>
      </c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166</v>
      </c>
      <c r="C51" s="86">
        <v>1556455.9223299993</v>
      </c>
      <c r="D51" s="86">
        <v>1439900.1590499999</v>
      </c>
      <c r="E51" s="86">
        <v>85900.952290000016</v>
      </c>
      <c r="F51" s="86">
        <v>746050.49882999971</v>
      </c>
      <c r="G51" s="86">
        <v>2648.0025799999999</v>
      </c>
      <c r="H51" s="86">
        <v>3830955.5350799989</v>
      </c>
      <c r="I51" s="86">
        <v>1645.04844</v>
      </c>
      <c r="J51" s="86">
        <v>6023.2721300000012</v>
      </c>
      <c r="K51" s="86">
        <v>7668.3205700000017</v>
      </c>
      <c r="L51" s="86">
        <v>36578.522589999993</v>
      </c>
      <c r="M51" s="86">
        <v>146570</v>
      </c>
      <c r="N51" s="86">
        <v>183148.52259000001</v>
      </c>
      <c r="O51" s="87">
        <v>4021772.3782399991</v>
      </c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167</v>
      </c>
      <c r="C52" s="86">
        <v>2115046.9473199984</v>
      </c>
      <c r="D52" s="86">
        <v>2651919.5710199983</v>
      </c>
      <c r="E52" s="86">
        <v>309310.60118999996</v>
      </c>
      <c r="F52" s="86">
        <v>137894.69484999962</v>
      </c>
      <c r="G52" s="86">
        <v>106049.85576999999</v>
      </c>
      <c r="H52" s="86">
        <v>5320221.6701499969</v>
      </c>
      <c r="I52" s="86">
        <v>1765.8173299999999</v>
      </c>
      <c r="J52" s="86">
        <v>74425.427179999999</v>
      </c>
      <c r="K52" s="86">
        <v>76191.244510000004</v>
      </c>
      <c r="L52" s="86">
        <v>44858.268100000001</v>
      </c>
      <c r="M52" s="86">
        <v>633667</v>
      </c>
      <c r="N52" s="86">
        <v>678525.26809999999</v>
      </c>
      <c r="O52" s="87">
        <v>6074938.1827599965</v>
      </c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168</v>
      </c>
      <c r="C53" s="86">
        <v>4312505.0965700001</v>
      </c>
      <c r="D53" s="86">
        <v>3931553.4319800008</v>
      </c>
      <c r="E53" s="86">
        <v>517426.04419000004</v>
      </c>
      <c r="F53" s="86">
        <v>918760.21499000024</v>
      </c>
      <c r="G53" s="86">
        <v>111595.65472000001</v>
      </c>
      <c r="H53" s="86">
        <v>9791840.4424500018</v>
      </c>
      <c r="I53" s="86">
        <v>4142.0376500000002</v>
      </c>
      <c r="J53" s="86">
        <v>124175.00552999999</v>
      </c>
      <c r="K53" s="86">
        <v>128317.04317999999</v>
      </c>
      <c r="L53" s="86">
        <v>60235.210500000001</v>
      </c>
      <c r="M53" s="86">
        <v>1093667.2140000002</v>
      </c>
      <c r="N53" s="86">
        <v>1153902.4245000002</v>
      </c>
      <c r="O53" s="87">
        <v>11074059.910130002</v>
      </c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5" t="s">
        <v>169</v>
      </c>
      <c r="C54" s="243">
        <v>5843582.5949999997</v>
      </c>
      <c r="D54" s="243">
        <v>5815561.7520000003</v>
      </c>
      <c r="E54" s="243">
        <v>747591.31800000009</v>
      </c>
      <c r="F54" s="243">
        <v>570791.16299999971</v>
      </c>
      <c r="G54" s="243">
        <v>178430.43300000002</v>
      </c>
      <c r="H54" s="243">
        <v>13155957.260999998</v>
      </c>
      <c r="I54" s="243">
        <v>73428.173999999999</v>
      </c>
      <c r="J54" s="243">
        <v>388136.478</v>
      </c>
      <c r="K54" s="243">
        <v>461564.652</v>
      </c>
      <c r="L54" s="243">
        <v>61237.353000000003</v>
      </c>
      <c r="M54" s="243">
        <v>1432990.3559999999</v>
      </c>
      <c r="N54" s="243">
        <v>1494227.7089999998</v>
      </c>
      <c r="O54" s="244">
        <v>15111749.621999998</v>
      </c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171</v>
      </c>
      <c r="C55" s="86">
        <v>1472226.1926500001</v>
      </c>
      <c r="D55" s="86">
        <v>1406469.98018</v>
      </c>
      <c r="E55" s="86">
        <v>137681.05450999999</v>
      </c>
      <c r="F55" s="86">
        <v>730981.67625000002</v>
      </c>
      <c r="G55" s="86">
        <v>755.56280000000004</v>
      </c>
      <c r="H55" s="86">
        <v>3748114.4663900002</v>
      </c>
      <c r="I55" s="86">
        <v>160.71279000000001</v>
      </c>
      <c r="J55" s="86">
        <v>10023.59742</v>
      </c>
      <c r="K55" s="86">
        <v>10184.31021</v>
      </c>
      <c r="L55" s="86">
        <v>2416.7025199999998</v>
      </c>
      <c r="M55" s="86">
        <v>462703.13900000002</v>
      </c>
      <c r="N55" s="86">
        <v>465119.84152000002</v>
      </c>
      <c r="O55" s="87">
        <v>4223418.6181199998</v>
      </c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172</v>
      </c>
      <c r="C56" s="86">
        <v>2101462.6089700004</v>
      </c>
      <c r="D56" s="86">
        <v>2630832.8047400001</v>
      </c>
      <c r="E56" s="86">
        <v>225455.65308999995</v>
      </c>
      <c r="F56" s="86">
        <v>160368.81643000012</v>
      </c>
      <c r="G56" s="86">
        <v>42320.434239999995</v>
      </c>
      <c r="H56" s="86">
        <v>5160440.3174700011</v>
      </c>
      <c r="I56" s="86">
        <v>420.29069000000004</v>
      </c>
      <c r="J56" s="86">
        <v>52822.619440000002</v>
      </c>
      <c r="K56" s="86">
        <v>53242.910130000004</v>
      </c>
      <c r="L56" s="86">
        <v>8843.3586199999991</v>
      </c>
      <c r="M56" s="86">
        <v>820318.13899999997</v>
      </c>
      <c r="N56" s="86">
        <v>829161.49761999992</v>
      </c>
      <c r="O56" s="87">
        <v>6042844.7252200004</v>
      </c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81" t="s">
        <v>183</v>
      </c>
      <c r="C57" s="86">
        <v>4364841.0844099987</v>
      </c>
      <c r="D57" s="86">
        <v>4031037.317830001</v>
      </c>
      <c r="E57" s="86">
        <v>313797.0245</v>
      </c>
      <c r="F57" s="86">
        <v>850110.65966000035</v>
      </c>
      <c r="G57" s="86">
        <v>43491.682800000002</v>
      </c>
      <c r="H57" s="86">
        <v>9603277.7692000009</v>
      </c>
      <c r="I57" s="86">
        <v>466.61692000000005</v>
      </c>
      <c r="J57" s="86">
        <v>190691.32146000004</v>
      </c>
      <c r="K57" s="86">
        <v>191157.93838000004</v>
      </c>
      <c r="L57" s="86">
        <v>25621.215270000001</v>
      </c>
      <c r="M57" s="86">
        <v>956318.13899999997</v>
      </c>
      <c r="N57" s="86">
        <v>981939.35427000001</v>
      </c>
      <c r="O57" s="87">
        <v>10776375.06185</v>
      </c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5" t="s">
        <v>185</v>
      </c>
      <c r="C58" s="243">
        <v>5907446.8366999971</v>
      </c>
      <c r="D58" s="243">
        <v>5954180.5505100014</v>
      </c>
      <c r="E58" s="243">
        <v>530647.07251000009</v>
      </c>
      <c r="F58" s="243">
        <v>402918.53218999971</v>
      </c>
      <c r="G58" s="243">
        <v>57570.210700000003</v>
      </c>
      <c r="H58" s="243">
        <v>12852763.202609999</v>
      </c>
      <c r="I58" s="243">
        <v>2044.9027099999998</v>
      </c>
      <c r="J58" s="243">
        <v>429471.00722999999</v>
      </c>
      <c r="K58" s="243">
        <v>431515.90993999998</v>
      </c>
      <c r="L58" s="243">
        <v>65646.922930000001</v>
      </c>
      <c r="M58" s="243">
        <v>1511593.139</v>
      </c>
      <c r="N58" s="243">
        <v>1577240.0619299999</v>
      </c>
      <c r="O58" s="244">
        <v>14861519.174479999</v>
      </c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188</v>
      </c>
      <c r="C59" s="86">
        <v>1439763.60629</v>
      </c>
      <c r="D59" s="86">
        <v>1433069.68817</v>
      </c>
      <c r="E59" s="86">
        <v>109267.48546000001</v>
      </c>
      <c r="F59" s="86">
        <v>733515.56553999986</v>
      </c>
      <c r="G59" s="86">
        <v>525.02830000000006</v>
      </c>
      <c r="H59" s="86">
        <v>3716141.3737599999</v>
      </c>
      <c r="I59" s="86">
        <v>646.32413999999994</v>
      </c>
      <c r="J59" s="86">
        <v>9472.0324199999995</v>
      </c>
      <c r="K59" s="86">
        <v>10118.35656</v>
      </c>
      <c r="L59" s="86">
        <v>3859.0786600000001</v>
      </c>
      <c r="M59" s="86">
        <v>899366.5</v>
      </c>
      <c r="N59" s="86">
        <v>903225.57866</v>
      </c>
      <c r="O59" s="87">
        <v>4629485.3089800002</v>
      </c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65" t="s">
        <v>191</v>
      </c>
      <c r="C60" s="86">
        <v>2108618.6284499997</v>
      </c>
      <c r="D60" s="86">
        <v>2889730.3512799996</v>
      </c>
      <c r="E60" s="86">
        <v>207958.92754000006</v>
      </c>
      <c r="F60" s="86">
        <v>206259.56598000042</v>
      </c>
      <c r="G60" s="86">
        <v>1988.88924</v>
      </c>
      <c r="H60" s="86">
        <v>5414556.3624900002</v>
      </c>
      <c r="I60" s="86">
        <v>892.78724</v>
      </c>
      <c r="J60" s="86">
        <v>108987.89206</v>
      </c>
      <c r="K60" s="86">
        <v>109880.6793</v>
      </c>
      <c r="L60" s="86">
        <v>9344.0856899999999</v>
      </c>
      <c r="M60" s="86">
        <v>1000466.5</v>
      </c>
      <c r="N60" s="86">
        <v>1009810.58569</v>
      </c>
      <c r="O60" s="87">
        <v>6534247.6274800003</v>
      </c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65" t="s">
        <v>192</v>
      </c>
      <c r="C61" s="86">
        <v>4252935.1517299982</v>
      </c>
      <c r="D61" s="86">
        <v>4494035.9221899984</v>
      </c>
      <c r="E61" s="86">
        <v>298753.56144999986</v>
      </c>
      <c r="F61" s="86">
        <v>901868.57830999978</v>
      </c>
      <c r="G61" s="86">
        <v>7009.6151500000014</v>
      </c>
      <c r="H61" s="86">
        <v>9954602.8288299963</v>
      </c>
      <c r="I61" s="86">
        <v>2056.47138</v>
      </c>
      <c r="J61" s="86">
        <v>219696.09995</v>
      </c>
      <c r="K61" s="86">
        <v>221752.57133000001</v>
      </c>
      <c r="L61" s="86">
        <v>24035.77605</v>
      </c>
      <c r="M61" s="86">
        <v>1162866.5</v>
      </c>
      <c r="N61" s="86">
        <v>1186902.27605</v>
      </c>
      <c r="O61" s="87">
        <v>11363257.676209996</v>
      </c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5" t="s">
        <v>194</v>
      </c>
      <c r="C62" s="243">
        <v>5905830.1388199991</v>
      </c>
      <c r="D62" s="243">
        <v>6511159.2852799948</v>
      </c>
      <c r="E62" s="243">
        <v>511503.63295999973</v>
      </c>
      <c r="F62" s="243">
        <v>397914.03697999939</v>
      </c>
      <c r="G62" s="243">
        <v>58242.773450000001</v>
      </c>
      <c r="H62" s="243">
        <v>13384649.867489992</v>
      </c>
      <c r="I62" s="243">
        <v>3356.9462100000001</v>
      </c>
      <c r="J62" s="243">
        <v>345007.53937000001</v>
      </c>
      <c r="K62" s="243">
        <v>348364.48558000004</v>
      </c>
      <c r="L62" s="243">
        <v>38035.696199999998</v>
      </c>
      <c r="M62" s="243">
        <v>1402866.5</v>
      </c>
      <c r="N62" s="243">
        <v>1440902.1961999999</v>
      </c>
      <c r="O62" s="244">
        <v>15173916.549269991</v>
      </c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3.9" customHeight="1" x14ac:dyDescent="0.25">
      <c r="A63" s="75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</row>
    <row r="64" spans="1:255" x14ac:dyDescent="0.35">
      <c r="B64" s="314" t="s">
        <v>27</v>
      </c>
      <c r="C64" s="314"/>
    </row>
  </sheetData>
  <mergeCells count="1">
    <mergeCell ref="B64:C64"/>
  </mergeCells>
  <phoneticPr fontId="0" type="noConversion"/>
  <hyperlinks>
    <hyperlink ref="B64:C64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78" orientation="landscape" r:id="rId1"/>
  <headerFooter alignWithMargins="0">
    <oddFooter>&amp;C&amp;G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8"/>
    <pageSetUpPr fitToPage="1"/>
  </sheetPr>
  <dimension ref="A1:K29"/>
  <sheetViews>
    <sheetView showGridLines="0" topLeftCell="A13" zoomScale="93" zoomScaleNormal="93" workbookViewId="0">
      <selection activeCell="C29" sqref="C29:D29"/>
    </sheetView>
  </sheetViews>
  <sheetFormatPr baseColWidth="10" defaultColWidth="12.5546875" defaultRowHeight="10.199999999999999" x14ac:dyDescent="0.2"/>
  <cols>
    <col min="1" max="1" width="4.109375" style="165" customWidth="1"/>
    <col min="2" max="2" width="4" style="165" customWidth="1"/>
    <col min="3" max="3" width="34.5546875" style="165" bestFit="1" customWidth="1"/>
    <col min="4" max="4" width="2.6640625" style="165" customWidth="1"/>
    <col min="5" max="5" width="18.6640625" style="165" customWidth="1"/>
    <col min="6" max="6" width="2.6640625" style="165" customWidth="1"/>
    <col min="7" max="7" width="18.6640625" style="165" customWidth="1"/>
    <col min="8" max="8" width="2.6640625" style="165" customWidth="1"/>
    <col min="9" max="9" width="18.6640625" style="165" customWidth="1"/>
    <col min="10" max="16384" width="12.5546875" style="165"/>
  </cols>
  <sheetData>
    <row r="1" spans="1:9" ht="15.6" x14ac:dyDescent="0.2">
      <c r="A1" s="166"/>
      <c r="B1" s="213" t="s">
        <v>17</v>
      </c>
      <c r="C1" s="217"/>
      <c r="D1" s="217"/>
      <c r="E1" s="217"/>
      <c r="F1" s="217"/>
      <c r="G1" s="217"/>
      <c r="H1" s="217"/>
      <c r="I1" s="214" t="str">
        <f>Aurkibidea!B8</f>
        <v>2014ko 4. hiruhilabetea</v>
      </c>
    </row>
    <row r="2" spans="1:9" ht="17.399999999999999" x14ac:dyDescent="0.2">
      <c r="A2" s="166"/>
      <c r="B2" s="304" t="s">
        <v>58</v>
      </c>
      <c r="C2" s="304"/>
      <c r="D2" s="304"/>
      <c r="E2" s="304"/>
      <c r="F2" s="304"/>
      <c r="G2" s="304"/>
      <c r="H2" s="304"/>
      <c r="I2" s="304"/>
    </row>
    <row r="3" spans="1:9" ht="24" customHeight="1" x14ac:dyDescent="0.25">
      <c r="A3" s="166"/>
      <c r="B3" s="167"/>
      <c r="C3" s="166"/>
      <c r="D3" s="166"/>
      <c r="E3" s="166"/>
      <c r="F3" s="166"/>
      <c r="G3" s="196" t="s">
        <v>29</v>
      </c>
      <c r="H3"/>
      <c r="I3" s="166"/>
    </row>
    <row r="4" spans="1:9" ht="32.1" customHeight="1" x14ac:dyDescent="0.25">
      <c r="A4" s="96"/>
      <c r="B4" s="168"/>
      <c r="C4" s="94"/>
      <c r="D4" s="96"/>
      <c r="E4" s="185">
        <v>2014</v>
      </c>
      <c r="F4"/>
      <c r="G4" s="185">
        <v>2013</v>
      </c>
      <c r="H4"/>
      <c r="I4" s="187" t="s">
        <v>187</v>
      </c>
    </row>
    <row r="5" spans="1:9" ht="9" customHeight="1" x14ac:dyDescent="0.25">
      <c r="A5" s="96"/>
      <c r="B5" s="168"/>
      <c r="C5" s="94"/>
      <c r="D5" s="96"/>
      <c r="E5" s="186"/>
      <c r="F5" s="188"/>
      <c r="G5" s="186"/>
      <c r="H5" s="188"/>
      <c r="I5" s="186"/>
    </row>
    <row r="6" spans="1:9" ht="19.5" customHeight="1" x14ac:dyDescent="0.25">
      <c r="A6" s="96"/>
      <c r="B6" s="305" t="s">
        <v>59</v>
      </c>
      <c r="C6" s="306"/>
      <c r="D6" s="96"/>
      <c r="E6" s="189">
        <v>13384649.867489992</v>
      </c>
      <c r="F6"/>
      <c r="G6" s="189">
        <v>12852763.202609999</v>
      </c>
      <c r="H6"/>
      <c r="I6" s="249">
        <v>4.1383059541000744</v>
      </c>
    </row>
    <row r="7" spans="1:9" ht="19.5" customHeight="1" x14ac:dyDescent="0.25">
      <c r="A7" s="96"/>
      <c r="B7" s="307" t="s">
        <v>60</v>
      </c>
      <c r="C7" s="308"/>
      <c r="D7" s="96"/>
      <c r="E7" s="190">
        <v>12607479.885219993</v>
      </c>
      <c r="F7"/>
      <c r="G7" s="190">
        <v>12243538.642950002</v>
      </c>
      <c r="H7"/>
      <c r="I7" s="250">
        <v>2.9725167934153918</v>
      </c>
    </row>
    <row r="8" spans="1:9" ht="13.2" x14ac:dyDescent="0.25">
      <c r="A8" s="96"/>
      <c r="B8" s="170"/>
      <c r="C8" s="171" t="s">
        <v>61</v>
      </c>
      <c r="D8" s="96"/>
      <c r="E8" s="191">
        <v>2233965.6360800001</v>
      </c>
      <c r="F8"/>
      <c r="G8" s="191">
        <v>2204434.4964499995</v>
      </c>
      <c r="H8"/>
      <c r="I8" s="195">
        <v>1.339624274504736</v>
      </c>
    </row>
    <row r="9" spans="1:9" ht="13.2" x14ac:dyDescent="0.25">
      <c r="A9" s="96"/>
      <c r="B9" s="170"/>
      <c r="C9" s="171" t="s">
        <v>62</v>
      </c>
      <c r="D9" s="96"/>
      <c r="E9" s="191">
        <v>3799598.9101799997</v>
      </c>
      <c r="F9"/>
      <c r="G9" s="191">
        <v>3700402.6612700005</v>
      </c>
      <c r="H9"/>
      <c r="I9" s="195">
        <v>2.6806879680481677</v>
      </c>
    </row>
    <row r="10" spans="1:9" ht="13.2" x14ac:dyDescent="0.25">
      <c r="A10" s="96"/>
      <c r="B10" s="170"/>
      <c r="C10" s="171" t="s">
        <v>63</v>
      </c>
      <c r="D10" s="96"/>
      <c r="E10" s="191">
        <v>326097.21272999997</v>
      </c>
      <c r="F10"/>
      <c r="G10" s="191">
        <v>294340.79278999998</v>
      </c>
      <c r="H10"/>
      <c r="I10" s="195">
        <v>10.78899721611366</v>
      </c>
    </row>
    <row r="11" spans="1:9" ht="13.2" x14ac:dyDescent="0.25">
      <c r="A11" s="96"/>
      <c r="B11" s="170"/>
      <c r="C11" s="171" t="s">
        <v>64</v>
      </c>
      <c r="D11" s="96"/>
      <c r="E11" s="191">
        <v>6247818.126229994</v>
      </c>
      <c r="F11"/>
      <c r="G11" s="191">
        <v>6044360.6924400032</v>
      </c>
      <c r="H11"/>
      <c r="I11" s="195">
        <v>3.3660703611626985</v>
      </c>
    </row>
    <row r="12" spans="1:9" ht="19.5" customHeight="1" x14ac:dyDescent="0.25">
      <c r="A12" s="96"/>
      <c r="B12" s="307" t="s">
        <v>65</v>
      </c>
      <c r="C12" s="308"/>
      <c r="D12" s="96"/>
      <c r="E12" s="190">
        <v>777169.98226999864</v>
      </c>
      <c r="F12"/>
      <c r="G12" s="190">
        <v>609224.559659997</v>
      </c>
      <c r="H12"/>
      <c r="I12" s="250">
        <v>27.567080142621059</v>
      </c>
    </row>
    <row r="13" spans="1:9" ht="19.5" customHeight="1" x14ac:dyDescent="0.25">
      <c r="A13" s="96"/>
      <c r="B13" s="307" t="s">
        <v>66</v>
      </c>
      <c r="C13" s="308"/>
      <c r="D13" s="96"/>
      <c r="E13" s="192">
        <v>348364.48558000004</v>
      </c>
      <c r="F13"/>
      <c r="G13" s="192">
        <v>431515.90993999998</v>
      </c>
      <c r="H13"/>
      <c r="I13" s="250">
        <v>-19.269608013192773</v>
      </c>
    </row>
    <row r="14" spans="1:9" ht="19.5" customHeight="1" x14ac:dyDescent="0.25">
      <c r="A14" s="96"/>
      <c r="B14" s="307" t="s">
        <v>67</v>
      </c>
      <c r="C14" s="308"/>
      <c r="D14" s="96"/>
      <c r="E14" s="192">
        <v>1323917.93989</v>
      </c>
      <c r="F14"/>
      <c r="G14" s="192">
        <v>1341656.6877899999</v>
      </c>
      <c r="H14"/>
      <c r="I14" s="250">
        <v>-1.3221525343580565</v>
      </c>
    </row>
    <row r="15" spans="1:9" ht="13.2" x14ac:dyDescent="0.25">
      <c r="A15" s="96"/>
      <c r="B15" s="169"/>
      <c r="C15" s="171" t="s">
        <v>68</v>
      </c>
      <c r="D15" s="96"/>
      <c r="E15" s="191">
        <v>520583.17235999997</v>
      </c>
      <c r="F15"/>
      <c r="G15" s="191">
        <v>683341.65963000001</v>
      </c>
      <c r="H15"/>
      <c r="I15" s="195">
        <v>-23.818024991792065</v>
      </c>
    </row>
    <row r="16" spans="1:9" ht="13.2" x14ac:dyDescent="0.25">
      <c r="A16" s="96"/>
      <c r="B16" s="169"/>
      <c r="C16" s="171" t="s">
        <v>69</v>
      </c>
      <c r="D16" s="96"/>
      <c r="E16" s="191">
        <v>803334.76752999995</v>
      </c>
      <c r="F16"/>
      <c r="G16" s="191">
        <v>658315.02815999999</v>
      </c>
      <c r="H16"/>
      <c r="I16" s="195">
        <v>22.028927362532237</v>
      </c>
    </row>
    <row r="17" spans="1:11" ht="19.5" customHeight="1" x14ac:dyDescent="0.25">
      <c r="A17" s="96"/>
      <c r="B17" s="309" t="s">
        <v>170</v>
      </c>
      <c r="C17" s="310"/>
      <c r="D17" s="96"/>
      <c r="E17" s="190">
        <v>-198383.4720400013</v>
      </c>
      <c r="F17"/>
      <c r="G17" s="190">
        <v>-300916.21819000295</v>
      </c>
      <c r="H17"/>
      <c r="I17" s="250">
        <v>-34.073519455591772</v>
      </c>
      <c r="J17" s="198"/>
      <c r="K17" s="197"/>
    </row>
    <row r="18" spans="1:11" ht="19.5" customHeight="1" x14ac:dyDescent="0.25">
      <c r="A18" s="96"/>
      <c r="B18" s="307" t="s">
        <v>70</v>
      </c>
      <c r="C18" s="308"/>
      <c r="D18" s="96"/>
      <c r="E18" s="190">
        <v>-183377.18127</v>
      </c>
      <c r="F18"/>
      <c r="G18" s="190">
        <v>-207588.52344000002</v>
      </c>
      <c r="H18"/>
      <c r="I18" s="250" t="s">
        <v>184</v>
      </c>
    </row>
    <row r="19" spans="1:11" ht="13.2" x14ac:dyDescent="0.25">
      <c r="A19" s="96"/>
      <c r="B19" s="169"/>
      <c r="C19" s="171" t="s">
        <v>71</v>
      </c>
      <c r="D19" s="96"/>
      <c r="E19" s="191">
        <v>38035.696199999998</v>
      </c>
      <c r="F19"/>
      <c r="G19" s="191">
        <v>65646.922930000001</v>
      </c>
      <c r="H19"/>
      <c r="I19" s="195">
        <v>-42.060199469580837</v>
      </c>
    </row>
    <row r="20" spans="1:11" ht="13.2" x14ac:dyDescent="0.25">
      <c r="A20" s="96"/>
      <c r="B20" s="169"/>
      <c r="C20" s="171" t="s">
        <v>72</v>
      </c>
      <c r="D20" s="96"/>
      <c r="E20" s="191">
        <v>221412.87747000001</v>
      </c>
      <c r="F20"/>
      <c r="G20" s="191">
        <v>273235.44637000002</v>
      </c>
      <c r="H20"/>
      <c r="I20" s="195">
        <v>-18.966268684563282</v>
      </c>
    </row>
    <row r="21" spans="1:11" ht="19.5" customHeight="1" x14ac:dyDescent="0.25">
      <c r="A21" s="96"/>
      <c r="B21" s="307" t="s">
        <v>73</v>
      </c>
      <c r="C21" s="308"/>
      <c r="D21" s="96"/>
      <c r="E21" s="190">
        <v>663762.96413999994</v>
      </c>
      <c r="F21"/>
      <c r="G21" s="190">
        <v>1067607.9401199999</v>
      </c>
      <c r="H21"/>
      <c r="I21" s="250">
        <v>-37.827086218055619</v>
      </c>
    </row>
    <row r="22" spans="1:11" ht="13.2" x14ac:dyDescent="0.25">
      <c r="A22" s="96"/>
      <c r="B22" s="169"/>
      <c r="C22" s="171" t="s">
        <v>74</v>
      </c>
      <c r="D22" s="96"/>
      <c r="E22" s="191">
        <v>1402866.5</v>
      </c>
      <c r="F22"/>
      <c r="G22" s="191">
        <v>1511593.139</v>
      </c>
      <c r="H22"/>
      <c r="I22" s="195">
        <v>-7.1928507873440406</v>
      </c>
    </row>
    <row r="23" spans="1:11" ht="13.2" x14ac:dyDescent="0.25">
      <c r="A23" s="96"/>
      <c r="B23" s="169"/>
      <c r="C23" s="171" t="s">
        <v>75</v>
      </c>
      <c r="D23" s="96"/>
      <c r="E23" s="193">
        <v>739103.53586000006</v>
      </c>
      <c r="F23"/>
      <c r="G23" s="193">
        <v>443985.19888000004</v>
      </c>
      <c r="H23"/>
      <c r="I23" s="256">
        <v>66.470309759079242</v>
      </c>
    </row>
    <row r="24" spans="1:11" ht="19.5" customHeight="1" x14ac:dyDescent="0.25">
      <c r="A24" s="96"/>
      <c r="B24" s="307" t="s">
        <v>76</v>
      </c>
      <c r="C24" s="308"/>
      <c r="D24" s="96"/>
      <c r="E24" s="190">
        <v>282002.31082999863</v>
      </c>
      <c r="F24"/>
      <c r="G24" s="190">
        <v>559103.19848999695</v>
      </c>
      <c r="H24"/>
      <c r="I24" s="250">
        <v>-49.561670977447648</v>
      </c>
    </row>
    <row r="25" spans="1:11" ht="13.2" x14ac:dyDescent="0.25">
      <c r="A25" s="96"/>
      <c r="B25" s="169"/>
      <c r="C25" s="171" t="s">
        <v>77</v>
      </c>
      <c r="D25" s="96"/>
      <c r="E25" s="191">
        <v>1094770.1907699928</v>
      </c>
      <c r="F25"/>
      <c r="G25" s="191">
        <v>1217931.7213900089</v>
      </c>
      <c r="H25"/>
      <c r="I25" s="195">
        <v>-10.112351001044095</v>
      </c>
    </row>
    <row r="26" spans="1:11" ht="13.2" x14ac:dyDescent="0.25">
      <c r="A26" s="96"/>
      <c r="B26" s="169"/>
      <c r="C26" s="171" t="s">
        <v>78</v>
      </c>
      <c r="D26" s="96"/>
      <c r="E26" s="191">
        <v>1333346.130760001</v>
      </c>
      <c r="F26"/>
      <c r="G26" s="191">
        <v>1478602.408950001</v>
      </c>
      <c r="H26"/>
      <c r="I26" s="195">
        <v>-9.8238902703500113</v>
      </c>
    </row>
    <row r="27" spans="1:11" ht="30" customHeight="1" x14ac:dyDescent="0.25">
      <c r="A27" s="96"/>
      <c r="B27" s="312" t="s">
        <v>79</v>
      </c>
      <c r="C27" s="313"/>
      <c r="D27" s="96"/>
      <c r="E27" s="194">
        <v>43426.370839990443</v>
      </c>
      <c r="F27"/>
      <c r="G27" s="194">
        <v>298432.510930005</v>
      </c>
      <c r="H27"/>
      <c r="I27" s="251">
        <v>-85.448512059004273</v>
      </c>
    </row>
    <row r="28" spans="1:11" ht="14.4" customHeight="1" x14ac:dyDescent="0.2">
      <c r="B28" s="311"/>
      <c r="C28" s="311"/>
      <c r="D28" s="311"/>
      <c r="E28" s="311"/>
      <c r="F28" s="311"/>
      <c r="G28" s="311"/>
      <c r="H28" s="311"/>
      <c r="I28" s="311"/>
    </row>
    <row r="29" spans="1:11" ht="18" customHeight="1" x14ac:dyDescent="0.2">
      <c r="C29" s="315" t="s">
        <v>27</v>
      </c>
      <c r="D29" s="315"/>
    </row>
  </sheetData>
  <mergeCells count="13">
    <mergeCell ref="C29:D29"/>
    <mergeCell ref="B2:I2"/>
    <mergeCell ref="B21:C21"/>
    <mergeCell ref="B13:C13"/>
    <mergeCell ref="B14:C14"/>
    <mergeCell ref="B17:C17"/>
    <mergeCell ref="B18:C18"/>
    <mergeCell ref="B6:C6"/>
    <mergeCell ref="B7:C7"/>
    <mergeCell ref="B12:C12"/>
    <mergeCell ref="B24:C24"/>
    <mergeCell ref="B27:C27"/>
    <mergeCell ref="B28:I28"/>
  </mergeCells>
  <phoneticPr fontId="34" type="noConversion"/>
  <hyperlinks>
    <hyperlink ref="C29:D29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16</vt:i4>
      </vt:variant>
    </vt:vector>
  </HeadingPairs>
  <TitlesOfParts>
    <vt:vector size="32" baseType="lpstr">
      <vt:lpstr>Aurkibidea</vt:lpstr>
      <vt:lpstr>gastuak EJ</vt:lpstr>
      <vt:lpstr>sarrerak EJ</vt:lpstr>
      <vt:lpstr>Aurrekontuko muntak EJ</vt:lpstr>
      <vt:lpstr>gastu-eboluzioa EJ </vt:lpstr>
      <vt:lpstr>sarrera-ebuluzioa EJ</vt:lpstr>
      <vt:lpstr>gastuak FFAA</vt:lpstr>
      <vt:lpstr>sarrerak FFAA</vt:lpstr>
      <vt:lpstr>Aurrekontuko muntak FFAA</vt:lpstr>
      <vt:lpstr>gastu-eboluzioa FFAA</vt:lpstr>
      <vt:lpstr>sarrera eboluzioa FFAA</vt:lpstr>
      <vt:lpstr> kap 1 eta 2 banakapena</vt:lpstr>
      <vt:lpstr>labupen bateratua EJ-FFAA</vt:lpstr>
      <vt:lpstr>gastu-ebol EJ-FFAA</vt:lpstr>
      <vt:lpstr>sarrera-ebol EJ-FFAA</vt:lpstr>
      <vt:lpstr>Aurrekontuko muntak EJ-FFAA</vt:lpstr>
      <vt:lpstr>' kap 1 eta 2 banakapena'!Área_de_impresión</vt:lpstr>
      <vt:lpstr>Aurkibidea!Área_de_impresión</vt:lpstr>
      <vt:lpstr>'Aurrekontuko muntak EJ'!Área_de_impresión</vt:lpstr>
      <vt:lpstr>'Aurrekontuko muntak EJ-FFAA'!Área_de_impresión</vt:lpstr>
      <vt:lpstr>'Aurrekontuko muntak FFAA'!Área_de_impresión</vt:lpstr>
      <vt:lpstr>'gastuak EJ'!Área_de_impresión</vt:lpstr>
      <vt:lpstr>'gastuak FFAA'!Área_de_impresión</vt:lpstr>
      <vt:lpstr>'gastu-ebol EJ-FFAA'!Área_de_impresión</vt:lpstr>
      <vt:lpstr>'gastu-eboluzioa EJ '!Área_de_impresión</vt:lpstr>
      <vt:lpstr>'gastu-eboluzioa FFAA'!Área_de_impresión</vt:lpstr>
      <vt:lpstr>'labupen bateratua EJ-FFAA'!Área_de_impresión</vt:lpstr>
      <vt:lpstr>'sarrera eboluzioa FFAA'!Área_de_impresión</vt:lpstr>
      <vt:lpstr>'sarrera-ebol EJ-FFAA'!Área_de_impresión</vt:lpstr>
      <vt:lpstr>'sarrera-ebuluzioa EJ'!Área_de_impresión</vt:lpstr>
      <vt:lpstr>'sarrerak EJ'!Área_de_impresión</vt:lpstr>
      <vt:lpstr>'sarrerak FFAA'!Área_de_impresión</vt:lpstr>
    </vt:vector>
  </TitlesOfParts>
  <Company>ej-gv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presupuestaria</dc:title>
  <dc:creator>Órgano Estadístico-Hacienda</dc:creator>
  <cp:lastModifiedBy>Colinas Santos, José Angel</cp:lastModifiedBy>
  <cp:lastPrinted>2013-05-09T14:32:04Z</cp:lastPrinted>
  <dcterms:created xsi:type="dcterms:W3CDTF">2003-08-04T10:54:11Z</dcterms:created>
  <dcterms:modified xsi:type="dcterms:W3CDTF">2015-05-18T12:16:49Z</dcterms:modified>
</cp:coreProperties>
</file>